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759" activeTab="0"/>
  </bookViews>
  <sheets>
    <sheet name="一般公共预算支出决算表1" sheetId="1" r:id="rId1"/>
  </sheets>
  <definedNames>
    <definedName name="_xlnm.Print_Titles" localSheetId="0">'一般公共预算支出决算表1'!$1:$4</definedName>
  </definedNames>
  <calcPr fullCalcOnLoad="1"/>
</workbook>
</file>

<file path=xl/sharedStrings.xml><?xml version="1.0" encoding="utf-8"?>
<sst xmlns="http://schemas.openxmlformats.org/spreadsheetml/2006/main" count="218" uniqueCount="217">
  <si>
    <t>2016年全南县一般公共预算支出决算表</t>
  </si>
  <si>
    <t>单位:万元</t>
  </si>
  <si>
    <t>预算科目</t>
  </si>
  <si>
    <t>2016年预算数</t>
  </si>
  <si>
    <t>2016年决算数</t>
  </si>
  <si>
    <t xml:space="preserve">目                             </t>
  </si>
  <si>
    <t>一、一般公共服务支出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</si>
  <si>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</si>
  <si>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</si>
  <si>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</si>
  <si>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</si>
  <si>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</si>
  <si>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</si>
  <si>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</si>
  <si>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</si>
  <si>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</si>
  <si>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</si>
  <si>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</si>
  <si>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</si>
  <si>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</si>
  <si>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</si>
  <si>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</si>
  <si>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</si>
  <si>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</si>
  <si>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</si>
  <si>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</si>
  <si>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</si>
  <si>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</si>
  <si>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</si>
  <si>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</si>
  <si>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</si>
  <si>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</si>
  <si>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</si>
  <si>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</si>
  <si>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</si>
  <si>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二、外交支出</t>
  </si>
  <si>
    <t>三、国防支出</t>
  </si>
  <si>
    <t>四、公共安全支出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</si>
  <si>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</si>
  <si>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</si>
  <si>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</si>
  <si>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</si>
  <si>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</si>
  <si>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</si>
  <si>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</si>
  <si>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</si>
  <si>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</si>
  <si>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</si>
  <si>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</si>
  <si>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</si>
  <si>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五、教育支出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</si>
  <si>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</si>
  <si>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</si>
  <si>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</si>
  <si>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</si>
  <si>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</si>
  <si>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</si>
  <si>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</si>
  <si>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</si>
  <si>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</si>
  <si>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</si>
  <si>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六、科学技术支出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</si>
  <si>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</si>
  <si>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</si>
  <si>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</si>
  <si>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</si>
  <si>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</si>
  <si>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</si>
  <si>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</si>
  <si>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</si>
  <si>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</si>
  <si>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</si>
  <si>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七、文化体育与传媒支出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</si>
  <si>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</si>
  <si>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</si>
  <si>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</si>
  <si>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</si>
  <si>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</si>
  <si>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八、社会保障和就业支出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</si>
  <si>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</si>
  <si>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</si>
  <si>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</si>
  <si>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</si>
  <si>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</si>
  <si>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</si>
  <si>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</si>
  <si>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</si>
  <si>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</si>
  <si>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</si>
  <si>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</si>
  <si>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</si>
  <si>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</si>
  <si>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</si>
  <si>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特困人员供养</t>
  </si>
  <si>
    <t xml:space="preserve">  补充道路交通事故社会救助基金</t>
  </si>
  <si>
    <t xml:space="preserve">  其他生活救助</t>
  </si>
  <si>
    <t xml:space="preserve">  其他社会保障和就业支出</t>
  </si>
  <si>
    <t>九、医疗卫生与计划生育支出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</si>
  <si>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</si>
  <si>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</si>
  <si>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</si>
  <si>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</si>
  <si>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</si>
  <si>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</si>
  <si>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计划生育事务</t>
  </si>
  <si>
    <t xml:space="preserve">  食品和药品监督管理事务</t>
  </si>
  <si>
    <t xml:space="preserve">  其他医疗卫生与计划生育支出</t>
  </si>
  <si>
    <t>十、节能环保支出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</si>
  <si>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</si>
  <si>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</si>
  <si>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</si>
  <si>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</si>
  <si>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</si>
  <si>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</si>
  <si>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</si>
  <si>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</si>
  <si>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</si>
  <si>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</si>
  <si>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</si>
  <si>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</si>
  <si>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</si>
  <si>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</si>
  <si>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</si>
  <si>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十一、城乡社区支出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</si>
  <si>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</si>
  <si>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</si>
  <si>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</si>
  <si>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</si>
  <si>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</si>
  <si>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</si>
  <si>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十二、农林水支出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</si>
  <si>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</si>
  <si>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</si>
  <si>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</si>
  <si>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</si>
  <si>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</si>
  <si>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</si>
  <si>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</si>
  <si>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</si>
  <si>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</si>
  <si>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</si>
  <si>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十三、交通运输支出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</si>
  <si>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</si>
  <si>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</si>
  <si>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</si>
  <si>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</si>
  <si>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</si>
  <si>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</si>
  <si>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</si>
  <si>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十四、资源勘探信息等支出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</si>
  <si>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</si>
  <si>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</si>
  <si>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</si>
  <si>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</si>
  <si>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</si>
  <si>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</si>
  <si>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</si>
  <si>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</si>
  <si>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十五、商业服务业等支出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</si>
  <si>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</si>
  <si>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</si>
  <si>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</si>
  <si>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</si>
  <si>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十六、金融支出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</si>
  <si>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</si>
  <si>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</si>
  <si>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</si>
  <si>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</si>
  <si>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</si>
  <si>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十七、援助其他地区支出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</si>
  <si>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</si>
  <si>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</si>
  <si>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</si>
  <si>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</si>
  <si>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</si>
  <si>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</si>
  <si>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</si>
  <si>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</si>
  <si>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十八、国土海洋气象等支出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</si>
  <si>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</si>
  <si>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</si>
  <si>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</si>
  <si>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</si>
  <si>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</si>
  <si>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</si>
  <si>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十九、住房保障支出</t>
  </si>
  <si>
    <t xml:space="preserve">  保障性安居工程支出</t>
  </si>
  <si>
    <t xml:space="preserve">  住房改革支出</t>
  </si>
  <si>
    <t xml:space="preserve">  城乡社区住宅</t>
  </si>
  <si>
    <t>二十、粮油物资储备支出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</si>
  <si>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</si>
  <si>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</si>
  <si>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</si>
  <si>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</si>
  <si>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</si>
  <si>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二十一、预备费</t>
  </si>
  <si>
    <t>二十二、其他支出(类)</t>
  </si>
  <si>
    <t xml:space="preserve">  年初预留</t>
  </si>
  <si>
    <t xml:space="preserve">  其他支出(款)</t>
  </si>
  <si>
    <t>二十三、债务付息支出</t>
  </si>
  <si>
    <t xml:space="preserve">  中央政府债务付息支出</t>
  </si>
  <si>
    <t xml:space="preserve">  地方政府债务付息支出</t>
  </si>
  <si>
    <t>二十四、债务发行费用支出</t>
  </si>
  <si>
    <t xml:space="preserve">  中央政府债务发行费用支出</t>
  </si>
  <si>
    <t xml:space="preserve">  地方政府债务发行费用支出</t>
  </si>
  <si>
    <t>一般公共预算支出合计</t>
  </si>
  <si>
    <t>上解上级支出</t>
  </si>
  <si>
    <t xml:space="preserve">   其中： 体制上解支出</t>
  </si>
  <si>
    <t xml:space="preserve">          出口退税专项上解支出</t>
  </si>
  <si>
    <t xml:space="preserve">          专项上解支出</t>
  </si>
  <si>
    <t>债务还本支出</t>
  </si>
  <si>
    <t>安排预算稳定调节基金</t>
  </si>
  <si>
    <t>调出资金</t>
  </si>
  <si>
    <t xml:space="preserve">年终结余                         </t>
  </si>
  <si>
    <t xml:space="preserve">   结转下年的支出</t>
  </si>
  <si>
    <t xml:space="preserve">   净结余</t>
  </si>
  <si>
    <t>一般公共预算支出总计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</si>
</sst>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1" fillId="0" borderId="0">
      <alignment/>
      <protection/>
    </xf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left" vertical="center"/>
      <protection/>
    </xf>
    <xf numFmtId="176" fontId="3" fillId="0" borderId="11" xfId="22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176" fontId="2" fillId="0" borderId="12" xfId="22" applyNumberFormat="1" applyFont="1" applyFill="1" applyBorder="1" applyAlignment="1" applyProtection="1">
      <alignment horizontal="center" vertical="center"/>
      <protection/>
    </xf>
    <xf numFmtId="176" fontId="2" fillId="0" borderId="11" xfId="22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1" xfId="22" applyNumberFormat="1" applyFont="1" applyFill="1" applyBorder="1" applyAlignment="1" applyProtection="1">
      <alignment horizontal="center" vertical="center"/>
      <protection/>
    </xf>
    <xf numFmtId="176" fontId="2" fillId="0" borderId="13" xfId="22" applyNumberFormat="1" applyFont="1" applyFill="1" applyBorder="1" applyAlignment="1" applyProtection="1">
      <alignment horizontal="center" vertical="center"/>
      <protection/>
    </xf>
    <xf numFmtId="176" fontId="2" fillId="0" borderId="14" xfId="22" applyNumberFormat="1" applyFont="1" applyFill="1" applyBorder="1" applyAlignment="1" applyProtection="1">
      <alignment horizontal="center" vertical="center"/>
      <protection/>
    </xf>
    <xf numFmtId="176" fontId="3" fillId="0" borderId="11" xfId="22" applyNumberFormat="1" applyFont="1" applyFill="1" applyBorder="1" applyAlignment="1">
      <alignment horizontal="center" vertical="center"/>
    </xf>
    <xf numFmtId="3" fontId="2" fillId="0" borderId="11" xfId="22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218"/>
  <sheetViews>
    <sheetView showZeros="0" tabSelected="1" workbookViewId="0" topLeftCell="A1">
      <pane ySplit="4" topLeftCell="A128" activePane="bottomLeft" state="frozen"/>
      <selection pane="bottomLeft" activeCell="C142" sqref="C142"/>
    </sheetView>
  </sheetViews>
  <sheetFormatPr defaultColWidth="9.125" defaultRowHeight="14.25"/>
  <cols>
    <col min="1" max="1" width="36.375" style="2" customWidth="1"/>
    <col min="2" max="3" width="15.25390625" style="3" customWidth="1"/>
    <col min="4" max="4" width="16.00390625" style="3" customWidth="1"/>
    <col min="5" max="212" width="9.125" style="1" customWidth="1"/>
    <col min="213" max="16384" width="9.125" style="1" customWidth="1"/>
  </cols>
  <sheetData>
    <row r="1" spans="1:4" ht="27.75" customHeight="1">
      <c r="A1" s="4" t="s">
        <v>0</v>
      </c>
      <c r="B1" s="4"/>
      <c r="C1" s="4"/>
      <c r="D1" s="4"/>
    </row>
    <row r="2" spans="1:4" ht="17.25" customHeight="1">
      <c r="A2" s="5" t="s">
        <v>1</v>
      </c>
      <c r="B2" s="5"/>
      <c r="C2" s="5"/>
      <c r="D2" s="5"/>
    </row>
    <row r="3" spans="1:4" ht="17.25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12.75" customHeight="1">
      <c r="A4" s="6"/>
      <c r="B4" s="6"/>
      <c r="C4" s="6"/>
      <c r="D4" s="6"/>
    </row>
    <row r="5" spans="1:4" ht="16.5" customHeight="1">
      <c r="A5" s="7" t="s">
        <v>6</v>
      </c>
      <c r="B5" s="8">
        <f>SUM(B6:B33)</f>
        <v>13163</v>
      </c>
      <c r="C5" s="8">
        <f>SUM(C6:C33)</f>
        <v>29146</v>
      </c>
      <c r="D5" s="6">
        <f aca="true" t="shared" si="0" ref="D5:D13">C5/B5*100</f>
        <v>221.42368760920763</v>
      </c>
    </row>
    <row r="6" spans="1:4" ht="16.5" customHeight="1">
      <c r="A6" s="9" t="s">
        <v>7</v>
      </c>
      <c r="B6" s="10">
        <v>271</v>
      </c>
      <c r="C6" s="11">
        <v>346</v>
      </c>
      <c r="D6" s="12">
        <f t="shared" si="0"/>
        <v>127.67527675276753</v>
      </c>
    </row>
    <row r="7" spans="1:4" ht="16.5" customHeight="1">
      <c r="A7" s="9" t="s">
        <v>8</v>
      </c>
      <c r="B7" s="13">
        <v>228</v>
      </c>
      <c r="C7" s="11">
        <v>245</v>
      </c>
      <c r="D7" s="12">
        <f t="shared" si="0"/>
        <v>107.45614035087718</v>
      </c>
    </row>
    <row r="8" spans="1:4" ht="16.5" customHeight="1">
      <c r="A8" s="9" t="s">
        <v>9</v>
      </c>
      <c r="B8" s="13">
        <v>1339</v>
      </c>
      <c r="C8" s="11">
        <v>2162</v>
      </c>
      <c r="D8" s="12">
        <f t="shared" si="0"/>
        <v>161.4637789395071</v>
      </c>
    </row>
    <row r="9" spans="1:4" ht="16.5" customHeight="1">
      <c r="A9" s="9" t="s">
        <v>10</v>
      </c>
      <c r="B9" s="13">
        <v>218</v>
      </c>
      <c r="C9" s="11">
        <v>198</v>
      </c>
      <c r="D9" s="12">
        <f t="shared" si="0"/>
        <v>90.82568807339449</v>
      </c>
    </row>
    <row r="10" spans="1:4" ht="16.5" customHeight="1">
      <c r="A10" s="9" t="s">
        <v>11</v>
      </c>
      <c r="B10" s="13">
        <v>153</v>
      </c>
      <c r="C10" s="11">
        <v>194</v>
      </c>
      <c r="D10" s="12">
        <f t="shared" si="0"/>
        <v>126.79738562091502</v>
      </c>
    </row>
    <row r="11" spans="1:4" ht="16.5" customHeight="1">
      <c r="A11" s="9" t="s">
        <v>12</v>
      </c>
      <c r="B11" s="13">
        <v>1015</v>
      </c>
      <c r="C11" s="11">
        <v>1018</v>
      </c>
      <c r="D11" s="12">
        <f t="shared" si="0"/>
        <v>100.29556650246305</v>
      </c>
    </row>
    <row r="12" spans="1:4" ht="16.5" customHeight="1">
      <c r="A12" s="9" t="s">
        <v>13</v>
      </c>
      <c r="B12" s="13">
        <v>614</v>
      </c>
      <c r="C12" s="11">
        <v>581</v>
      </c>
      <c r="D12" s="12">
        <f t="shared" si="0"/>
        <v>94.62540716612378</v>
      </c>
    </row>
    <row r="13" spans="1:4" ht="16.5" customHeight="1">
      <c r="A13" s="9" t="s">
        <v>14</v>
      </c>
      <c r="B13" s="13">
        <v>196</v>
      </c>
      <c r="C13" s="11">
        <v>313</v>
      </c>
      <c r="D13" s="12">
        <f t="shared" si="0"/>
        <v>159.6938775510204</v>
      </c>
    </row>
    <row r="14" spans="1:4" ht="16.5" customHeight="1">
      <c r="A14" s="9" t="s">
        <v>15</v>
      </c>
      <c r="B14" s="13">
        <v>0</v>
      </c>
      <c r="C14" s="11">
        <v>0</v>
      </c>
      <c r="D14" s="12"/>
    </row>
    <row r="15" spans="1:4" ht="16.5" customHeight="1">
      <c r="A15" s="9" t="s">
        <v>16</v>
      </c>
      <c r="B15" s="14">
        <v>200</v>
      </c>
      <c r="C15" s="11">
        <v>278</v>
      </c>
      <c r="D15" s="12">
        <f>C15/B15*100</f>
        <v>139</v>
      </c>
    </row>
    <row r="16" spans="1:4" ht="16.5" customHeight="1">
      <c r="A16" s="9" t="s">
        <v>17</v>
      </c>
      <c r="B16" s="13">
        <v>461</v>
      </c>
      <c r="C16" s="11">
        <v>636</v>
      </c>
      <c r="D16" s="12">
        <f>C16/B16*100</f>
        <v>137.96095444685466</v>
      </c>
    </row>
    <row r="17" spans="1:4" ht="16.5" customHeight="1">
      <c r="A17" s="9" t="s">
        <v>18</v>
      </c>
      <c r="B17" s="10">
        <v>733</v>
      </c>
      <c r="C17" s="11">
        <v>2068</v>
      </c>
      <c r="D17" s="12">
        <f>C17/B17*100</f>
        <v>282.1282401091405</v>
      </c>
    </row>
    <row r="18" spans="1:4" ht="16.5" customHeight="1">
      <c r="A18" s="9" t="s">
        <v>19</v>
      </c>
      <c r="B18" s="13">
        <v>0</v>
      </c>
      <c r="C18" s="11">
        <v>0</v>
      </c>
      <c r="D18" s="12"/>
    </row>
    <row r="19" spans="1:4" ht="16.5" customHeight="1">
      <c r="A19" s="9" t="s">
        <v>20</v>
      </c>
      <c r="B19" s="13">
        <v>777</v>
      </c>
      <c r="C19" s="11">
        <v>793</v>
      </c>
      <c r="D19" s="12">
        <f>C19/B19*100</f>
        <v>102.05920205920206</v>
      </c>
    </row>
    <row r="20" spans="1:4" ht="16.5" customHeight="1">
      <c r="A20" s="9" t="s">
        <v>21</v>
      </c>
      <c r="B20" s="13">
        <v>12</v>
      </c>
      <c r="C20" s="11">
        <v>12</v>
      </c>
      <c r="D20" s="12">
        <f>C20/B20*100</f>
        <v>100</v>
      </c>
    </row>
    <row r="21" spans="1:4" ht="16.5" customHeight="1">
      <c r="A21" s="9" t="s">
        <v>22</v>
      </c>
      <c r="B21" s="13">
        <v>3</v>
      </c>
      <c r="C21" s="11">
        <v>17</v>
      </c>
      <c r="D21" s="12">
        <f>C21/B21*100</f>
        <v>566.6666666666667</v>
      </c>
    </row>
    <row r="22" spans="1:4" ht="16.5" customHeight="1">
      <c r="A22" s="9" t="s">
        <v>23</v>
      </c>
      <c r="B22" s="13">
        <v>0</v>
      </c>
      <c r="C22" s="11">
        <v>0</v>
      </c>
      <c r="D22" s="12"/>
    </row>
    <row r="23" spans="1:4" ht="16.5" customHeight="1">
      <c r="A23" s="9" t="s">
        <v>24</v>
      </c>
      <c r="B23" s="13">
        <v>0</v>
      </c>
      <c r="C23" s="11">
        <v>0</v>
      </c>
      <c r="D23" s="12"/>
    </row>
    <row r="24" spans="1:4" ht="16.5" customHeight="1">
      <c r="A24" s="9" t="s">
        <v>25</v>
      </c>
      <c r="B24" s="13">
        <v>64</v>
      </c>
      <c r="C24" s="11">
        <v>93</v>
      </c>
      <c r="D24" s="12">
        <f aca="true" t="shared" si="1" ref="D24:D30">C24/B24*100</f>
        <v>145.3125</v>
      </c>
    </row>
    <row r="25" spans="1:4" ht="16.5" customHeight="1">
      <c r="A25" s="9" t="s">
        <v>26</v>
      </c>
      <c r="B25" s="13">
        <v>34</v>
      </c>
      <c r="C25" s="11">
        <v>36</v>
      </c>
      <c r="D25" s="12">
        <f t="shared" si="1"/>
        <v>105.88235294117648</v>
      </c>
    </row>
    <row r="26" spans="1:4" ht="16.5" customHeight="1">
      <c r="A26" s="9" t="s">
        <v>27</v>
      </c>
      <c r="B26" s="14">
        <v>149</v>
      </c>
      <c r="C26" s="11">
        <v>194</v>
      </c>
      <c r="D26" s="12">
        <f t="shared" si="1"/>
        <v>130.2013422818792</v>
      </c>
    </row>
    <row r="27" spans="1:4" ht="16.5" customHeight="1">
      <c r="A27" s="9" t="s">
        <v>28</v>
      </c>
      <c r="B27" s="13">
        <v>680</v>
      </c>
      <c r="C27" s="11">
        <v>1489</v>
      </c>
      <c r="D27" s="12">
        <f t="shared" si="1"/>
        <v>218.97058823529414</v>
      </c>
    </row>
    <row r="28" spans="1:4" ht="16.5" customHeight="1">
      <c r="A28" s="9" t="s">
        <v>29</v>
      </c>
      <c r="B28" s="15">
        <v>223</v>
      </c>
      <c r="C28" s="11">
        <v>260</v>
      </c>
      <c r="D28" s="12">
        <f t="shared" si="1"/>
        <v>116.59192825112108</v>
      </c>
    </row>
    <row r="29" spans="1:4" ht="16.5" customHeight="1">
      <c r="A29" s="9" t="s">
        <v>30</v>
      </c>
      <c r="B29" s="13">
        <v>272</v>
      </c>
      <c r="C29" s="11">
        <v>435</v>
      </c>
      <c r="D29" s="12">
        <f t="shared" si="1"/>
        <v>159.9264705882353</v>
      </c>
    </row>
    <row r="30" spans="1:4" ht="16.5" customHeight="1">
      <c r="A30" s="9" t="s">
        <v>31</v>
      </c>
      <c r="B30" s="13">
        <v>88</v>
      </c>
      <c r="C30" s="11">
        <v>80</v>
      </c>
      <c r="D30" s="12">
        <f t="shared" si="1"/>
        <v>90.9090909090909</v>
      </c>
    </row>
    <row r="31" spans="1:4" ht="16.5" customHeight="1">
      <c r="A31" s="9" t="s">
        <v>32</v>
      </c>
      <c r="B31" s="14">
        <v>0</v>
      </c>
      <c r="C31" s="11">
        <v>0</v>
      </c>
      <c r="D31" s="12"/>
    </row>
    <row r="32" spans="1:4" ht="16.5" customHeight="1">
      <c r="A32" s="9" t="s">
        <v>33</v>
      </c>
      <c r="B32" s="13">
        <v>379</v>
      </c>
      <c r="C32" s="11">
        <v>0</v>
      </c>
      <c r="D32" s="12">
        <f>C32/B32*100</f>
        <v>0</v>
      </c>
    </row>
    <row r="33" spans="1:4" ht="16.5" customHeight="1">
      <c r="A33" s="9" t="s">
        <v>34</v>
      </c>
      <c r="B33" s="10">
        <v>5054</v>
      </c>
      <c r="C33" s="11">
        <v>17698</v>
      </c>
      <c r="D33" s="12">
        <f>C33/B33*100</f>
        <v>350.17807677087455</v>
      </c>
    </row>
    <row r="34" spans="1:4" ht="16.5" customHeight="1">
      <c r="A34" s="7" t="s">
        <v>35</v>
      </c>
      <c r="B34" s="13">
        <v>0</v>
      </c>
      <c r="C34" s="11">
        <v>0</v>
      </c>
      <c r="D34" s="12"/>
    </row>
    <row r="35" spans="1:4" ht="16.5" customHeight="1">
      <c r="A35" s="7" t="s">
        <v>36</v>
      </c>
      <c r="B35" s="13">
        <v>0</v>
      </c>
      <c r="C35" s="16">
        <v>76</v>
      </c>
      <c r="D35" s="12"/>
    </row>
    <row r="36" spans="1:4" ht="16.5" customHeight="1">
      <c r="A36" s="7" t="s">
        <v>37</v>
      </c>
      <c r="B36" s="8">
        <f>SUM(B37:B48)</f>
        <v>5971</v>
      </c>
      <c r="C36" s="8">
        <f>SUM(C37:C48)</f>
        <v>11292</v>
      </c>
      <c r="D36" s="6">
        <f>C36/B36*100</f>
        <v>189.1140512476972</v>
      </c>
    </row>
    <row r="37" spans="1:4" ht="16.5" customHeight="1">
      <c r="A37" s="9" t="s">
        <v>38</v>
      </c>
      <c r="B37" s="13">
        <v>439</v>
      </c>
      <c r="C37" s="11">
        <v>403</v>
      </c>
      <c r="D37" s="12">
        <f>C37/B37*100</f>
        <v>91.79954441913439</v>
      </c>
    </row>
    <row r="38" spans="1:4" ht="16.5" customHeight="1">
      <c r="A38" s="9" t="s">
        <v>39</v>
      </c>
      <c r="B38" s="13">
        <v>3780</v>
      </c>
      <c r="C38" s="11">
        <v>4280</v>
      </c>
      <c r="D38" s="12">
        <f>C38/B38*100</f>
        <v>113.22751322751323</v>
      </c>
    </row>
    <row r="39" spans="1:4" ht="16.5" customHeight="1">
      <c r="A39" s="9" t="s">
        <v>40</v>
      </c>
      <c r="B39" s="13">
        <v>0</v>
      </c>
      <c r="C39" s="11">
        <v>0</v>
      </c>
      <c r="D39" s="12"/>
    </row>
    <row r="40" spans="1:4" ht="16.5" customHeight="1">
      <c r="A40" s="9" t="s">
        <v>41</v>
      </c>
      <c r="B40" s="13">
        <v>592</v>
      </c>
      <c r="C40" s="11">
        <v>871</v>
      </c>
      <c r="D40" s="12">
        <f>C40/B40*100</f>
        <v>147.1283783783784</v>
      </c>
    </row>
    <row r="41" spans="1:4" ht="16.5" customHeight="1">
      <c r="A41" s="9" t="s">
        <v>42</v>
      </c>
      <c r="B41" s="13">
        <v>764</v>
      </c>
      <c r="C41" s="11">
        <v>1283</v>
      </c>
      <c r="D41" s="12">
        <f>C41/B41*100</f>
        <v>167.93193717277487</v>
      </c>
    </row>
    <row r="42" spans="1:4" ht="16.5" customHeight="1">
      <c r="A42" s="9" t="s">
        <v>43</v>
      </c>
      <c r="B42" s="13">
        <v>346</v>
      </c>
      <c r="C42" s="11">
        <v>563</v>
      </c>
      <c r="D42" s="12">
        <f>C42/B42*100</f>
        <v>162.71676300578036</v>
      </c>
    </row>
    <row r="43" spans="1:4" ht="16.5" customHeight="1">
      <c r="A43" s="9" t="s">
        <v>44</v>
      </c>
      <c r="B43" s="13">
        <v>0</v>
      </c>
      <c r="C43" s="11">
        <v>0</v>
      </c>
      <c r="D43" s="12"/>
    </row>
    <row r="44" spans="1:4" ht="16.5" customHeight="1">
      <c r="A44" s="9" t="s">
        <v>45</v>
      </c>
      <c r="B44" s="13">
        <v>0</v>
      </c>
      <c r="C44" s="11">
        <v>0</v>
      </c>
      <c r="D44" s="12"/>
    </row>
    <row r="45" spans="1:4" ht="16.5" customHeight="1">
      <c r="A45" s="9" t="s">
        <v>46</v>
      </c>
      <c r="B45" s="13">
        <v>0</v>
      </c>
      <c r="C45" s="11">
        <v>0</v>
      </c>
      <c r="D45" s="12"/>
    </row>
    <row r="46" spans="1:4" ht="16.5" customHeight="1">
      <c r="A46" s="9" t="s">
        <v>47</v>
      </c>
      <c r="B46" s="13">
        <v>0</v>
      </c>
      <c r="C46" s="11">
        <v>0</v>
      </c>
      <c r="D46" s="12"/>
    </row>
    <row r="47" spans="1:4" s="1" customFormat="1" ht="16.5" customHeight="1">
      <c r="A47" s="9" t="s">
        <v>48</v>
      </c>
      <c r="B47" s="13">
        <v>0</v>
      </c>
      <c r="C47" s="11">
        <v>0</v>
      </c>
      <c r="D47" s="12"/>
    </row>
    <row r="48" spans="1:4" s="1" customFormat="1" ht="16.5" customHeight="1">
      <c r="A48" s="9" t="s">
        <v>49</v>
      </c>
      <c r="B48" s="13">
        <v>50</v>
      </c>
      <c r="C48" s="11">
        <v>3892</v>
      </c>
      <c r="D48" s="12">
        <f>C48/B48*100</f>
        <v>7784</v>
      </c>
    </row>
    <row r="49" spans="1:4" ht="16.5" customHeight="1">
      <c r="A49" s="7" t="s">
        <v>50</v>
      </c>
      <c r="B49" s="8">
        <f>SUM(B50:B59)</f>
        <v>17126</v>
      </c>
      <c r="C49" s="8">
        <f>SUM(C50:C59)</f>
        <v>33341</v>
      </c>
      <c r="D49" s="6">
        <f>C49/B49*100</f>
        <v>194.68060259254935</v>
      </c>
    </row>
    <row r="50" spans="1:4" ht="16.5" customHeight="1">
      <c r="A50" s="9" t="s">
        <v>51</v>
      </c>
      <c r="B50" s="13">
        <v>302</v>
      </c>
      <c r="C50" s="11">
        <v>289</v>
      </c>
      <c r="D50" s="12">
        <f>C50/B50*100</f>
        <v>95.69536423841059</v>
      </c>
    </row>
    <row r="51" spans="1:4" ht="16.5" customHeight="1">
      <c r="A51" s="9" t="s">
        <v>52</v>
      </c>
      <c r="B51" s="13">
        <v>15373</v>
      </c>
      <c r="C51" s="11">
        <v>26743</v>
      </c>
      <c r="D51" s="12">
        <f>C51/B51*100</f>
        <v>173.96084043452805</v>
      </c>
    </row>
    <row r="52" spans="1:4" ht="16.5" customHeight="1">
      <c r="A52" s="9" t="s">
        <v>53</v>
      </c>
      <c r="B52" s="13">
        <v>398</v>
      </c>
      <c r="C52" s="11">
        <v>538</v>
      </c>
      <c r="D52" s="12">
        <f>C52/B52*100</f>
        <v>135.17587939698493</v>
      </c>
    </row>
    <row r="53" spans="1:4" ht="16.5" customHeight="1">
      <c r="A53" s="9" t="s">
        <v>54</v>
      </c>
      <c r="B53" s="13">
        <v>0</v>
      </c>
      <c r="C53" s="11">
        <v>0</v>
      </c>
      <c r="D53" s="12"/>
    </row>
    <row r="54" spans="1:4" ht="16.5" customHeight="1">
      <c r="A54" s="9" t="s">
        <v>55</v>
      </c>
      <c r="B54" s="13">
        <v>0</v>
      </c>
      <c r="C54" s="11">
        <v>0</v>
      </c>
      <c r="D54" s="12"/>
    </row>
    <row r="55" spans="1:4" ht="16.5" customHeight="1">
      <c r="A55" s="9" t="s">
        <v>56</v>
      </c>
      <c r="B55" s="13">
        <v>0</v>
      </c>
      <c r="C55" s="11">
        <v>0</v>
      </c>
      <c r="D55" s="12"/>
    </row>
    <row r="56" spans="1:4" ht="16.5" customHeight="1">
      <c r="A56" s="9" t="s">
        <v>57</v>
      </c>
      <c r="B56" s="13">
        <v>0</v>
      </c>
      <c r="C56" s="11">
        <v>9</v>
      </c>
      <c r="D56" s="12"/>
    </row>
    <row r="57" spans="1:4" ht="16.5" customHeight="1">
      <c r="A57" s="9" t="s">
        <v>58</v>
      </c>
      <c r="B57" s="13">
        <v>153</v>
      </c>
      <c r="C57" s="11">
        <v>159</v>
      </c>
      <c r="D57" s="12">
        <f>C57/B57*100</f>
        <v>103.921568627451</v>
      </c>
    </row>
    <row r="58" spans="1:4" ht="16.5" customHeight="1">
      <c r="A58" s="9" t="s">
        <v>59</v>
      </c>
      <c r="B58" s="13">
        <v>900</v>
      </c>
      <c r="C58" s="11">
        <v>1583</v>
      </c>
      <c r="D58" s="12">
        <f>C58/B58*100</f>
        <v>175.88888888888889</v>
      </c>
    </row>
    <row r="59" spans="1:4" ht="16.5" customHeight="1">
      <c r="A59" s="9" t="s">
        <v>60</v>
      </c>
      <c r="B59" s="13">
        <v>0</v>
      </c>
      <c r="C59" s="11">
        <v>4020</v>
      </c>
      <c r="D59" s="12"/>
    </row>
    <row r="60" spans="1:4" ht="16.5" customHeight="1">
      <c r="A60" s="7" t="s">
        <v>61</v>
      </c>
      <c r="B60" s="8">
        <f>SUM(B61:B70)</f>
        <v>321</v>
      </c>
      <c r="C60" s="8">
        <f>SUM(C61:C70)</f>
        <v>4027</v>
      </c>
      <c r="D60" s="6">
        <f>C60/B60*100</f>
        <v>1254.5171339563863</v>
      </c>
    </row>
    <row r="61" spans="1:4" ht="16.5" customHeight="1">
      <c r="A61" s="9" t="s">
        <v>62</v>
      </c>
      <c r="B61" s="13">
        <v>111</v>
      </c>
      <c r="C61" s="11">
        <v>112</v>
      </c>
      <c r="D61" s="12">
        <f>C61/B61*100</f>
        <v>100.9009009009009</v>
      </c>
    </row>
    <row r="62" spans="1:4" ht="16.5" customHeight="1">
      <c r="A62" s="9" t="s">
        <v>63</v>
      </c>
      <c r="B62" s="13">
        <v>0</v>
      </c>
      <c r="C62" s="11">
        <v>0</v>
      </c>
      <c r="D62" s="12"/>
    </row>
    <row r="63" spans="1:4" ht="16.5" customHeight="1">
      <c r="A63" s="9" t="s">
        <v>64</v>
      </c>
      <c r="B63" s="13">
        <v>0</v>
      </c>
      <c r="C63" s="11">
        <v>0</v>
      </c>
      <c r="D63" s="12"/>
    </row>
    <row r="64" spans="1:4" ht="16.5" customHeight="1">
      <c r="A64" s="9" t="s">
        <v>65</v>
      </c>
      <c r="B64" s="13">
        <v>0</v>
      </c>
      <c r="C64" s="11">
        <v>40</v>
      </c>
      <c r="D64" s="12"/>
    </row>
    <row r="65" spans="1:4" ht="16.5" customHeight="1">
      <c r="A65" s="9" t="s">
        <v>66</v>
      </c>
      <c r="B65" s="13">
        <v>0</v>
      </c>
      <c r="C65" s="11">
        <v>0</v>
      </c>
      <c r="D65" s="12"/>
    </row>
    <row r="66" spans="1:4" ht="16.5" customHeight="1">
      <c r="A66" s="9" t="s">
        <v>67</v>
      </c>
      <c r="B66" s="13">
        <v>0</v>
      </c>
      <c r="C66" s="11">
        <v>0</v>
      </c>
      <c r="D66" s="12"/>
    </row>
    <row r="67" spans="1:4" ht="16.5" customHeight="1">
      <c r="A67" s="9" t="s">
        <v>68</v>
      </c>
      <c r="B67" s="13">
        <v>0</v>
      </c>
      <c r="C67" s="11">
        <v>37</v>
      </c>
      <c r="D67" s="12"/>
    </row>
    <row r="68" spans="1:4" ht="16.5" customHeight="1">
      <c r="A68" s="9" t="s">
        <v>69</v>
      </c>
      <c r="B68" s="14">
        <v>60</v>
      </c>
      <c r="C68" s="11">
        <v>0</v>
      </c>
      <c r="D68" s="12"/>
    </row>
    <row r="69" spans="1:4" ht="16.5" customHeight="1">
      <c r="A69" s="9" t="s">
        <v>70</v>
      </c>
      <c r="B69" s="13">
        <v>0</v>
      </c>
      <c r="C69" s="11">
        <v>0</v>
      </c>
      <c r="D69" s="12"/>
    </row>
    <row r="70" spans="1:4" ht="16.5" customHeight="1">
      <c r="A70" s="9" t="s">
        <v>71</v>
      </c>
      <c r="B70" s="10">
        <v>150</v>
      </c>
      <c r="C70" s="11">
        <v>3838</v>
      </c>
      <c r="D70" s="12">
        <f>C70/B70*100</f>
        <v>2558.6666666666665</v>
      </c>
    </row>
    <row r="71" spans="1:4" ht="16.5" customHeight="1">
      <c r="A71" s="7" t="s">
        <v>72</v>
      </c>
      <c r="B71" s="8">
        <f>SUM(B72:B76)</f>
        <v>728</v>
      </c>
      <c r="C71" s="8">
        <f>SUM(C72:C76)</f>
        <v>1157</v>
      </c>
      <c r="D71" s="6">
        <f aca="true" t="shared" si="2" ref="D71:D76">C71/B71*100</f>
        <v>158.92857142857142</v>
      </c>
    </row>
    <row r="72" spans="1:4" ht="16.5" customHeight="1">
      <c r="A72" s="9" t="s">
        <v>73</v>
      </c>
      <c r="B72" s="13">
        <v>572</v>
      </c>
      <c r="C72" s="17">
        <v>574</v>
      </c>
      <c r="D72" s="12">
        <f t="shared" si="2"/>
        <v>100.34965034965036</v>
      </c>
    </row>
    <row r="73" spans="1:4" ht="16.5" customHeight="1">
      <c r="A73" s="9" t="s">
        <v>74</v>
      </c>
      <c r="B73" s="13">
        <v>4</v>
      </c>
      <c r="C73" s="17">
        <v>277</v>
      </c>
      <c r="D73" s="12">
        <f t="shared" si="2"/>
        <v>6925</v>
      </c>
    </row>
    <row r="74" spans="1:4" ht="16.5" customHeight="1">
      <c r="A74" s="9" t="s">
        <v>75</v>
      </c>
      <c r="B74" s="13">
        <v>63</v>
      </c>
      <c r="C74" s="17">
        <v>68</v>
      </c>
      <c r="D74" s="12">
        <f t="shared" si="2"/>
        <v>107.93650793650794</v>
      </c>
    </row>
    <row r="75" spans="1:4" ht="16.5" customHeight="1">
      <c r="A75" s="9" t="s">
        <v>76</v>
      </c>
      <c r="B75" s="13">
        <v>20</v>
      </c>
      <c r="C75" s="17">
        <v>41</v>
      </c>
      <c r="D75" s="12">
        <f t="shared" si="2"/>
        <v>204.99999999999997</v>
      </c>
    </row>
    <row r="76" spans="1:4" ht="16.5" customHeight="1">
      <c r="A76" s="9" t="s">
        <v>77</v>
      </c>
      <c r="B76" s="13">
        <v>69</v>
      </c>
      <c r="C76" s="17">
        <v>197</v>
      </c>
      <c r="D76" s="12">
        <f t="shared" si="2"/>
        <v>285.50724637681157</v>
      </c>
    </row>
    <row r="77" spans="1:4" ht="16.5" customHeight="1">
      <c r="A77" s="7" t="s">
        <v>78</v>
      </c>
      <c r="B77" s="8">
        <f>SUM(B78:B95)</f>
        <v>27725</v>
      </c>
      <c r="C77" s="8">
        <f>SUM(C78:C95)</f>
        <v>39251</v>
      </c>
      <c r="D77" s="6">
        <f aca="true" t="shared" si="3" ref="D77:D134">C77/B77*100</f>
        <v>141.57258791704237</v>
      </c>
    </row>
    <row r="78" spans="1:4" ht="16.5" customHeight="1">
      <c r="A78" s="9" t="s">
        <v>79</v>
      </c>
      <c r="B78" s="13">
        <v>435</v>
      </c>
      <c r="C78" s="11">
        <v>467</v>
      </c>
      <c r="D78" s="12">
        <f t="shared" si="3"/>
        <v>107.35632183908046</v>
      </c>
    </row>
    <row r="79" spans="1:4" ht="16.5" customHeight="1">
      <c r="A79" s="9" t="s">
        <v>80</v>
      </c>
      <c r="B79" s="13">
        <v>199</v>
      </c>
      <c r="C79" s="11">
        <v>741</v>
      </c>
      <c r="D79" s="12">
        <f t="shared" si="3"/>
        <v>372.36180904522615</v>
      </c>
    </row>
    <row r="80" spans="1:4" ht="16.5" customHeight="1">
      <c r="A80" s="9" t="s">
        <v>81</v>
      </c>
      <c r="B80" s="13">
        <v>12289</v>
      </c>
      <c r="C80" s="11">
        <v>16070</v>
      </c>
      <c r="D80" s="12">
        <f t="shared" si="3"/>
        <v>130.76735291724307</v>
      </c>
    </row>
    <row r="81" spans="1:4" ht="16.5" customHeight="1">
      <c r="A81" s="9" t="s">
        <v>82</v>
      </c>
      <c r="B81" s="13">
        <v>8314</v>
      </c>
      <c r="C81" s="11">
        <v>8935</v>
      </c>
      <c r="D81" s="12">
        <f t="shared" si="3"/>
        <v>107.46932884291556</v>
      </c>
    </row>
    <row r="82" spans="1:4" ht="16.5" customHeight="1">
      <c r="A82" s="9" t="s">
        <v>83</v>
      </c>
      <c r="B82" s="13">
        <v>0</v>
      </c>
      <c r="C82" s="11">
        <v>61</v>
      </c>
      <c r="D82" s="12"/>
    </row>
    <row r="83" spans="1:4" ht="16.5" customHeight="1">
      <c r="A83" s="9" t="s">
        <v>84</v>
      </c>
      <c r="B83" s="13">
        <v>904</v>
      </c>
      <c r="C83" s="11">
        <v>844</v>
      </c>
      <c r="D83" s="12">
        <f t="shared" si="3"/>
        <v>93.36283185840708</v>
      </c>
    </row>
    <row r="84" spans="1:4" ht="16.5" customHeight="1">
      <c r="A84" s="9" t="s">
        <v>85</v>
      </c>
      <c r="B84" s="13">
        <v>1204</v>
      </c>
      <c r="C84" s="11">
        <v>1471</v>
      </c>
      <c r="D84" s="12">
        <f t="shared" si="3"/>
        <v>122.17607973421927</v>
      </c>
    </row>
    <row r="85" spans="1:4" ht="16.5" customHeight="1">
      <c r="A85" s="9" t="s">
        <v>86</v>
      </c>
      <c r="B85" s="13">
        <v>108</v>
      </c>
      <c r="C85" s="11">
        <v>77</v>
      </c>
      <c r="D85" s="12">
        <f t="shared" si="3"/>
        <v>71.29629629629629</v>
      </c>
    </row>
    <row r="86" spans="1:4" ht="16.5" customHeight="1">
      <c r="A86" s="9" t="s">
        <v>87</v>
      </c>
      <c r="B86" s="13">
        <v>511</v>
      </c>
      <c r="C86" s="11">
        <v>1838</v>
      </c>
      <c r="D86" s="12">
        <f t="shared" si="3"/>
        <v>359.68688845401175</v>
      </c>
    </row>
    <row r="87" spans="1:4" ht="16.5" customHeight="1">
      <c r="A87" s="9" t="s">
        <v>88</v>
      </c>
      <c r="B87" s="14">
        <v>71</v>
      </c>
      <c r="C87" s="11">
        <v>133</v>
      </c>
      <c r="D87" s="12">
        <f t="shared" si="3"/>
        <v>187.32394366197184</v>
      </c>
    </row>
    <row r="88" spans="1:4" ht="16.5" customHeight="1">
      <c r="A88" s="9" t="s">
        <v>89</v>
      </c>
      <c r="B88" s="13">
        <v>100</v>
      </c>
      <c r="C88" s="11">
        <v>320</v>
      </c>
      <c r="D88" s="12">
        <f t="shared" si="3"/>
        <v>320</v>
      </c>
    </row>
    <row r="89" spans="1:4" ht="16.5" customHeight="1">
      <c r="A89" s="9" t="s">
        <v>90</v>
      </c>
      <c r="B89" s="13">
        <v>25</v>
      </c>
      <c r="C89" s="11">
        <v>27</v>
      </c>
      <c r="D89" s="12">
        <f t="shared" si="3"/>
        <v>108</v>
      </c>
    </row>
    <row r="90" spans="1:4" ht="16.5" customHeight="1">
      <c r="A90" s="9" t="s">
        <v>91</v>
      </c>
      <c r="B90" s="13">
        <v>1795</v>
      </c>
      <c r="C90" s="11">
        <v>1798</v>
      </c>
      <c r="D90" s="12">
        <f t="shared" si="3"/>
        <v>100.16713091922004</v>
      </c>
    </row>
    <row r="91" spans="1:4" ht="16.5" customHeight="1">
      <c r="A91" s="9" t="s">
        <v>92</v>
      </c>
      <c r="B91" s="13">
        <v>85</v>
      </c>
      <c r="C91" s="11">
        <v>1000</v>
      </c>
      <c r="D91" s="12">
        <f t="shared" si="3"/>
        <v>1176.4705882352941</v>
      </c>
    </row>
    <row r="92" spans="1:4" ht="16.5" customHeight="1">
      <c r="A92" s="9" t="s">
        <v>93</v>
      </c>
      <c r="B92" s="13">
        <v>149</v>
      </c>
      <c r="C92" s="11">
        <v>228</v>
      </c>
      <c r="D92" s="12">
        <f t="shared" si="3"/>
        <v>153.0201342281879</v>
      </c>
    </row>
    <row r="93" spans="1:4" ht="16.5" customHeight="1">
      <c r="A93" s="9" t="s">
        <v>94</v>
      </c>
      <c r="B93" s="13">
        <v>0</v>
      </c>
      <c r="C93" s="11">
        <v>0</v>
      </c>
      <c r="D93" s="12"/>
    </row>
    <row r="94" spans="1:4" ht="16.5" customHeight="1">
      <c r="A94" s="9" t="s">
        <v>95</v>
      </c>
      <c r="B94" s="13">
        <v>6</v>
      </c>
      <c r="C94" s="11">
        <v>7</v>
      </c>
      <c r="D94" s="12">
        <f t="shared" si="3"/>
        <v>116.66666666666667</v>
      </c>
    </row>
    <row r="95" spans="1:4" ht="16.5" customHeight="1">
      <c r="A95" s="9" t="s">
        <v>96</v>
      </c>
      <c r="B95" s="13">
        <v>1530</v>
      </c>
      <c r="C95" s="11">
        <v>5234</v>
      </c>
      <c r="D95" s="12">
        <f t="shared" si="3"/>
        <v>342.09150326797385</v>
      </c>
    </row>
    <row r="96" spans="1:4" ht="16.5" customHeight="1">
      <c r="A96" s="7" t="s">
        <v>97</v>
      </c>
      <c r="B96" s="8">
        <f>SUM(B97:B105)</f>
        <v>13977</v>
      </c>
      <c r="C96" s="8">
        <f>SUM(C97:C105)</f>
        <v>20218</v>
      </c>
      <c r="D96" s="6">
        <f t="shared" si="3"/>
        <v>144.65192816770409</v>
      </c>
    </row>
    <row r="97" spans="1:4" ht="16.5" customHeight="1">
      <c r="A97" s="9" t="s">
        <v>98</v>
      </c>
      <c r="B97" s="14">
        <v>436</v>
      </c>
      <c r="C97" s="11">
        <v>443</v>
      </c>
      <c r="D97" s="12">
        <f t="shared" si="3"/>
        <v>101.60550458715596</v>
      </c>
    </row>
    <row r="98" spans="1:4" ht="16.5" customHeight="1">
      <c r="A98" s="9" t="s">
        <v>99</v>
      </c>
      <c r="B98" s="13">
        <v>3439</v>
      </c>
      <c r="C98" s="11">
        <v>4555</v>
      </c>
      <c r="D98" s="12">
        <f t="shared" si="3"/>
        <v>132.45129398080837</v>
      </c>
    </row>
    <row r="99" spans="1:4" ht="16.5" customHeight="1">
      <c r="A99" s="9" t="s">
        <v>100</v>
      </c>
      <c r="B99" s="10">
        <v>1313</v>
      </c>
      <c r="C99" s="11">
        <v>1575</v>
      </c>
      <c r="D99" s="12">
        <f t="shared" si="3"/>
        <v>119.95430312261996</v>
      </c>
    </row>
    <row r="100" spans="1:4" ht="16.5" customHeight="1">
      <c r="A100" s="9" t="s">
        <v>101</v>
      </c>
      <c r="B100" s="13">
        <v>1268</v>
      </c>
      <c r="C100" s="11">
        <v>1365</v>
      </c>
      <c r="D100" s="12">
        <f t="shared" si="3"/>
        <v>107.64984227129337</v>
      </c>
    </row>
    <row r="101" spans="1:4" ht="16.5" customHeight="1">
      <c r="A101" s="9" t="s">
        <v>102</v>
      </c>
      <c r="B101" s="13">
        <v>6323</v>
      </c>
      <c r="C101" s="11">
        <v>6269</v>
      </c>
      <c r="D101" s="12">
        <f t="shared" si="3"/>
        <v>99.14597501186145</v>
      </c>
    </row>
    <row r="102" spans="1:4" ht="16.5" customHeight="1">
      <c r="A102" s="9" t="s">
        <v>103</v>
      </c>
      <c r="B102" s="13">
        <v>0</v>
      </c>
      <c r="C102" s="11">
        <v>0</v>
      </c>
      <c r="D102" s="12"/>
    </row>
    <row r="103" spans="1:4" ht="18" customHeight="1">
      <c r="A103" s="9" t="s">
        <v>104</v>
      </c>
      <c r="B103" s="13">
        <v>1122</v>
      </c>
      <c r="C103" s="11">
        <v>2577</v>
      </c>
      <c r="D103" s="12">
        <f t="shared" si="3"/>
        <v>229.67914438502675</v>
      </c>
    </row>
    <row r="104" spans="1:4" ht="16.5" customHeight="1">
      <c r="A104" s="9" t="s">
        <v>105</v>
      </c>
      <c r="B104" s="13">
        <v>76</v>
      </c>
      <c r="C104" s="11">
        <v>71</v>
      </c>
      <c r="D104" s="12">
        <f t="shared" si="3"/>
        <v>93.42105263157895</v>
      </c>
    </row>
    <row r="105" spans="1:4" ht="16.5" customHeight="1">
      <c r="A105" s="9" t="s">
        <v>106</v>
      </c>
      <c r="B105" s="13">
        <v>0</v>
      </c>
      <c r="C105" s="11">
        <v>3363</v>
      </c>
      <c r="D105" s="12"/>
    </row>
    <row r="106" spans="1:4" ht="16.5" customHeight="1">
      <c r="A106" s="7" t="s">
        <v>107</v>
      </c>
      <c r="B106" s="8">
        <f>SUM(B107:B121)</f>
        <v>1320</v>
      </c>
      <c r="C106" s="8">
        <f>SUM(C107:C121)</f>
        <v>3401</v>
      </c>
      <c r="D106" s="6">
        <f t="shared" si="3"/>
        <v>257.6515151515152</v>
      </c>
    </row>
    <row r="107" spans="1:4" ht="16.5" customHeight="1">
      <c r="A107" s="9" t="s">
        <v>108</v>
      </c>
      <c r="B107" s="13">
        <v>196</v>
      </c>
      <c r="C107" s="11">
        <v>214</v>
      </c>
      <c r="D107" s="12">
        <f t="shared" si="3"/>
        <v>109.18367346938776</v>
      </c>
    </row>
    <row r="108" spans="1:4" ht="16.5" customHeight="1">
      <c r="A108" s="9" t="s">
        <v>109</v>
      </c>
      <c r="B108" s="13">
        <v>50</v>
      </c>
      <c r="C108" s="11">
        <v>1</v>
      </c>
      <c r="D108" s="12">
        <f t="shared" si="3"/>
        <v>2</v>
      </c>
    </row>
    <row r="109" spans="1:4" ht="16.5" customHeight="1">
      <c r="A109" s="9" t="s">
        <v>110</v>
      </c>
      <c r="B109" s="13">
        <v>550</v>
      </c>
      <c r="C109" s="11">
        <v>846</v>
      </c>
      <c r="D109" s="12">
        <f t="shared" si="3"/>
        <v>153.8181818181818</v>
      </c>
    </row>
    <row r="110" spans="1:4" ht="16.5" customHeight="1">
      <c r="A110" s="9" t="s">
        <v>111</v>
      </c>
      <c r="B110" s="13">
        <v>400</v>
      </c>
      <c r="C110" s="11">
        <v>265</v>
      </c>
      <c r="D110" s="12">
        <f t="shared" si="3"/>
        <v>66.25</v>
      </c>
    </row>
    <row r="111" spans="1:4" ht="16.5" customHeight="1">
      <c r="A111" s="9" t="s">
        <v>112</v>
      </c>
      <c r="B111" s="13">
        <v>0</v>
      </c>
      <c r="C111" s="11">
        <v>1583</v>
      </c>
      <c r="D111" s="12"/>
    </row>
    <row r="112" spans="1:4" ht="16.5" customHeight="1">
      <c r="A112" s="9" t="s">
        <v>113</v>
      </c>
      <c r="B112" s="13">
        <v>124</v>
      </c>
      <c r="C112" s="11">
        <v>65</v>
      </c>
      <c r="D112" s="12">
        <f t="shared" si="3"/>
        <v>52.41935483870967</v>
      </c>
    </row>
    <row r="113" spans="1:4" ht="16.5" customHeight="1">
      <c r="A113" s="9" t="s">
        <v>114</v>
      </c>
      <c r="B113" s="13">
        <v>0</v>
      </c>
      <c r="C113" s="11">
        <v>0</v>
      </c>
      <c r="D113" s="12"/>
    </row>
    <row r="114" spans="1:4" ht="16.5" customHeight="1">
      <c r="A114" s="9" t="s">
        <v>115</v>
      </c>
      <c r="B114" s="13">
        <v>0</v>
      </c>
      <c r="C114" s="11">
        <v>0</v>
      </c>
      <c r="D114" s="12"/>
    </row>
    <row r="115" spans="1:4" ht="16.5" customHeight="1">
      <c r="A115" s="9" t="s">
        <v>116</v>
      </c>
      <c r="B115" s="13">
        <v>0</v>
      </c>
      <c r="C115" s="11">
        <v>0</v>
      </c>
      <c r="D115" s="12"/>
    </row>
    <row r="116" spans="1:4" ht="16.5" customHeight="1">
      <c r="A116" s="9" t="s">
        <v>117</v>
      </c>
      <c r="B116" s="13">
        <v>0</v>
      </c>
      <c r="C116" s="11">
        <v>245</v>
      </c>
      <c r="D116" s="12"/>
    </row>
    <row r="117" spans="1:4" ht="16.5" customHeight="1">
      <c r="A117" s="9" t="s">
        <v>118</v>
      </c>
      <c r="B117" s="13">
        <v>0</v>
      </c>
      <c r="C117" s="11">
        <v>182</v>
      </c>
      <c r="D117" s="12"/>
    </row>
    <row r="118" spans="1:4" ht="16.5" customHeight="1">
      <c r="A118" s="9" t="s">
        <v>119</v>
      </c>
      <c r="B118" s="13">
        <v>0</v>
      </c>
      <c r="C118" s="11">
        <v>0</v>
      </c>
      <c r="D118" s="12"/>
    </row>
    <row r="119" spans="1:4" ht="16.5" customHeight="1">
      <c r="A119" s="9" t="s">
        <v>120</v>
      </c>
      <c r="B119" s="13">
        <v>0</v>
      </c>
      <c r="C119" s="11">
        <v>0</v>
      </c>
      <c r="D119" s="12"/>
    </row>
    <row r="120" spans="1:4" ht="16.5" customHeight="1">
      <c r="A120" s="9" t="s">
        <v>121</v>
      </c>
      <c r="B120" s="13">
        <v>0</v>
      </c>
      <c r="C120" s="11">
        <v>0</v>
      </c>
      <c r="D120" s="12"/>
    </row>
    <row r="121" spans="1:4" ht="17.25" customHeight="1">
      <c r="A121" s="9" t="s">
        <v>122</v>
      </c>
      <c r="B121" s="13">
        <v>0</v>
      </c>
      <c r="C121" s="11">
        <v>0</v>
      </c>
      <c r="D121" s="12"/>
    </row>
    <row r="122" spans="1:4" ht="17.25" customHeight="1">
      <c r="A122" s="7" t="s">
        <v>123</v>
      </c>
      <c r="B122" s="8">
        <f>SUM(B123:B128)</f>
        <v>3123</v>
      </c>
      <c r="C122" s="8">
        <f>SUM(C123:C128)</f>
        <v>10924</v>
      </c>
      <c r="D122" s="6">
        <f>C122/B122*100</f>
        <v>349.79186679474867</v>
      </c>
    </row>
    <row r="123" spans="1:4" ht="16.5" customHeight="1">
      <c r="A123" s="9" t="s">
        <v>124</v>
      </c>
      <c r="B123" s="13">
        <v>778</v>
      </c>
      <c r="C123" s="11">
        <v>1074</v>
      </c>
      <c r="D123" s="12">
        <f>C123/B123*100</f>
        <v>138.04627249357327</v>
      </c>
    </row>
    <row r="124" spans="1:4" ht="16.5" customHeight="1">
      <c r="A124" s="9" t="s">
        <v>125</v>
      </c>
      <c r="B124" s="13">
        <v>0</v>
      </c>
      <c r="C124" s="11">
        <v>0</v>
      </c>
      <c r="D124" s="12"/>
    </row>
    <row r="125" spans="1:4" ht="16.5" customHeight="1">
      <c r="A125" s="9" t="s">
        <v>126</v>
      </c>
      <c r="B125" s="11">
        <v>1558</v>
      </c>
      <c r="C125" s="11">
        <v>7404</v>
      </c>
      <c r="D125" s="12">
        <f>C125/B125*100</f>
        <v>475.22464698331197</v>
      </c>
    </row>
    <row r="126" spans="1:4" ht="16.5" customHeight="1">
      <c r="A126" s="9" t="s">
        <v>127</v>
      </c>
      <c r="B126" s="13">
        <v>787</v>
      </c>
      <c r="C126" s="11">
        <v>2335</v>
      </c>
      <c r="D126" s="12">
        <f>C126/B126*100</f>
        <v>296.6963151207116</v>
      </c>
    </row>
    <row r="127" spans="1:4" ht="16.5" customHeight="1">
      <c r="A127" s="9" t="s">
        <v>128</v>
      </c>
      <c r="B127" s="13">
        <v>0</v>
      </c>
      <c r="C127" s="11">
        <v>0</v>
      </c>
      <c r="D127" s="12"/>
    </row>
    <row r="128" spans="1:4" ht="16.5" customHeight="1">
      <c r="A128" s="9" t="s">
        <v>129</v>
      </c>
      <c r="B128" s="13">
        <v>0</v>
      </c>
      <c r="C128" s="11">
        <v>111</v>
      </c>
      <c r="D128" s="12"/>
    </row>
    <row r="129" spans="1:4" ht="16.5" customHeight="1">
      <c r="A129" s="7" t="s">
        <v>130</v>
      </c>
      <c r="B129" s="16">
        <f>SUM(B130:B139)</f>
        <v>11740</v>
      </c>
      <c r="C129" s="16">
        <f>SUM(C130:C139)</f>
        <v>24808</v>
      </c>
      <c r="D129" s="6">
        <f aca="true" t="shared" si="4" ref="D129:D134">C129/B129*100</f>
        <v>211.31175468483815</v>
      </c>
    </row>
    <row r="130" spans="1:4" ht="16.5" customHeight="1">
      <c r="A130" s="9" t="s">
        <v>131</v>
      </c>
      <c r="B130" s="11">
        <v>2120</v>
      </c>
      <c r="C130" s="11">
        <v>4535</v>
      </c>
      <c r="D130" s="12">
        <f t="shared" si="4"/>
        <v>213.91509433962264</v>
      </c>
    </row>
    <row r="131" spans="1:4" ht="16.5" customHeight="1">
      <c r="A131" s="9" t="s">
        <v>132</v>
      </c>
      <c r="B131" s="11">
        <v>2341</v>
      </c>
      <c r="C131" s="11">
        <v>5071</v>
      </c>
      <c r="D131" s="12">
        <f t="shared" si="4"/>
        <v>216.61683041435285</v>
      </c>
    </row>
    <row r="132" spans="1:4" ht="16.5" customHeight="1">
      <c r="A132" s="9" t="s">
        <v>133</v>
      </c>
      <c r="B132" s="11">
        <v>2595</v>
      </c>
      <c r="C132" s="11">
        <v>4091</v>
      </c>
      <c r="D132" s="12">
        <f t="shared" si="4"/>
        <v>157.64932562620425</v>
      </c>
    </row>
    <row r="133" spans="1:4" ht="16.5" customHeight="1">
      <c r="A133" s="9" t="s">
        <v>134</v>
      </c>
      <c r="B133" s="11">
        <v>0</v>
      </c>
      <c r="C133" s="11">
        <v>0</v>
      </c>
      <c r="D133" s="12"/>
    </row>
    <row r="134" spans="1:4" ht="16.5" customHeight="1">
      <c r="A134" s="9" t="s">
        <v>135</v>
      </c>
      <c r="B134" s="11">
        <v>1401</v>
      </c>
      <c r="C134" s="11">
        <v>5373</v>
      </c>
      <c r="D134" s="12">
        <f t="shared" si="4"/>
        <v>383.5117773019272</v>
      </c>
    </row>
    <row r="135" spans="1:4" ht="16.5" customHeight="1">
      <c r="A135" s="9" t="s">
        <v>136</v>
      </c>
      <c r="B135" s="11">
        <v>103</v>
      </c>
      <c r="C135" s="11">
        <v>1198</v>
      </c>
      <c r="D135" s="12">
        <f aca="true" t="shared" si="5" ref="D135:D141">C135/B135*100</f>
        <v>1163.1067961165047</v>
      </c>
    </row>
    <row r="136" spans="1:4" ht="16.5" customHeight="1">
      <c r="A136" s="9" t="s">
        <v>137</v>
      </c>
      <c r="B136" s="11">
        <v>2813</v>
      </c>
      <c r="C136" s="11">
        <v>2146</v>
      </c>
      <c r="D136" s="12">
        <f t="shared" si="5"/>
        <v>76.28865979381443</v>
      </c>
    </row>
    <row r="137" spans="1:4" ht="16.5" customHeight="1">
      <c r="A137" s="9" t="s">
        <v>138</v>
      </c>
      <c r="B137" s="11">
        <v>352</v>
      </c>
      <c r="C137" s="11">
        <v>1011</v>
      </c>
      <c r="D137" s="12">
        <f t="shared" si="5"/>
        <v>287.21590909090907</v>
      </c>
    </row>
    <row r="138" spans="1:4" ht="16.5" customHeight="1">
      <c r="A138" s="9" t="s">
        <v>139</v>
      </c>
      <c r="B138" s="11">
        <v>0</v>
      </c>
      <c r="C138" s="11">
        <v>0</v>
      </c>
      <c r="D138" s="12"/>
    </row>
    <row r="139" spans="1:4" ht="16.5" customHeight="1">
      <c r="A139" s="9" t="s">
        <v>140</v>
      </c>
      <c r="B139" s="11">
        <v>15</v>
      </c>
      <c r="C139" s="11">
        <v>1383</v>
      </c>
      <c r="D139" s="12">
        <f t="shared" si="5"/>
        <v>9220</v>
      </c>
    </row>
    <row r="140" spans="1:4" ht="16.5" customHeight="1">
      <c r="A140" s="7" t="s">
        <v>141</v>
      </c>
      <c r="B140" s="8">
        <f>SUM(B141:B147)</f>
        <v>691</v>
      </c>
      <c r="C140" s="8">
        <f>SUM(C141:C147)</f>
        <v>2303</v>
      </c>
      <c r="D140" s="6">
        <f t="shared" si="5"/>
        <v>333.2850940665702</v>
      </c>
    </row>
    <row r="141" spans="1:4" ht="16.5" customHeight="1">
      <c r="A141" s="9" t="s">
        <v>142</v>
      </c>
      <c r="B141" s="13">
        <v>691</v>
      </c>
      <c r="C141" s="11">
        <v>2023</v>
      </c>
      <c r="D141" s="12">
        <f t="shared" si="5"/>
        <v>292.7641099855282</v>
      </c>
    </row>
    <row r="142" spans="1:4" ht="16.5" customHeight="1">
      <c r="A142" s="9" t="s">
        <v>143</v>
      </c>
      <c r="B142" s="13">
        <v>0</v>
      </c>
      <c r="C142" s="11">
        <v>0</v>
      </c>
      <c r="D142" s="12"/>
    </row>
    <row r="143" spans="1:4" ht="16.5" customHeight="1">
      <c r="A143" s="9" t="s">
        <v>144</v>
      </c>
      <c r="B143" s="13">
        <v>0</v>
      </c>
      <c r="C143" s="11">
        <v>0</v>
      </c>
      <c r="D143" s="12"/>
    </row>
    <row r="144" spans="1:4" ht="16.5" customHeight="1">
      <c r="A144" s="9" t="s">
        <v>145</v>
      </c>
      <c r="B144" s="13">
        <v>0</v>
      </c>
      <c r="C144" s="11">
        <v>59</v>
      </c>
      <c r="D144" s="12"/>
    </row>
    <row r="145" spans="1:4" ht="16.5" customHeight="1">
      <c r="A145" s="9" t="s">
        <v>146</v>
      </c>
      <c r="B145" s="13">
        <v>0</v>
      </c>
      <c r="C145" s="11">
        <v>5</v>
      </c>
      <c r="D145" s="12"/>
    </row>
    <row r="146" spans="1:4" ht="16.5" customHeight="1">
      <c r="A146" s="9" t="s">
        <v>147</v>
      </c>
      <c r="B146" s="13">
        <v>0</v>
      </c>
      <c r="C146" s="11">
        <v>216</v>
      </c>
      <c r="D146" s="12"/>
    </row>
    <row r="147" spans="1:4" ht="16.5" customHeight="1">
      <c r="A147" s="9" t="s">
        <v>148</v>
      </c>
      <c r="B147" s="13">
        <v>0</v>
      </c>
      <c r="C147" s="11">
        <v>0</v>
      </c>
      <c r="D147" s="12"/>
    </row>
    <row r="148" spans="1:4" ht="17.25" customHeight="1">
      <c r="A148" s="7" t="s">
        <v>149</v>
      </c>
      <c r="B148" s="8">
        <f>SUM(B149:B156)</f>
        <v>6322</v>
      </c>
      <c r="C148" s="8">
        <f>SUM(C149:C156)</f>
        <v>1902</v>
      </c>
      <c r="D148" s="6">
        <f>C148/B148*100</f>
        <v>30.085416007592535</v>
      </c>
    </row>
    <row r="149" spans="1:4" ht="16.5" customHeight="1">
      <c r="A149" s="9" t="s">
        <v>150</v>
      </c>
      <c r="B149" s="13">
        <v>0</v>
      </c>
      <c r="C149" s="11">
        <v>6</v>
      </c>
      <c r="D149" s="12"/>
    </row>
    <row r="150" spans="1:4" ht="16.5" customHeight="1">
      <c r="A150" s="9" t="s">
        <v>151</v>
      </c>
      <c r="B150" s="13">
        <v>51</v>
      </c>
      <c r="C150" s="11">
        <v>142</v>
      </c>
      <c r="D150" s="12">
        <f>C150/B150*100</f>
        <v>278.4313725490196</v>
      </c>
    </row>
    <row r="151" spans="1:4" ht="16.5" customHeight="1">
      <c r="A151" s="9" t="s">
        <v>152</v>
      </c>
      <c r="B151" s="13">
        <v>0</v>
      </c>
      <c r="C151" s="11">
        <v>0</v>
      </c>
      <c r="D151" s="12"/>
    </row>
    <row r="152" spans="1:4" ht="16.5" customHeight="1">
      <c r="A152" s="9" t="s">
        <v>153</v>
      </c>
      <c r="B152" s="13">
        <v>137</v>
      </c>
      <c r="C152" s="11">
        <v>119</v>
      </c>
      <c r="D152" s="12">
        <f aca="true" t="shared" si="6" ref="D152:D159">C152/B152*100</f>
        <v>86.86131386861314</v>
      </c>
    </row>
    <row r="153" spans="1:4" ht="16.5" customHeight="1">
      <c r="A153" s="9" t="s">
        <v>154</v>
      </c>
      <c r="B153" s="13">
        <v>109</v>
      </c>
      <c r="C153" s="11">
        <v>113</v>
      </c>
      <c r="D153" s="12">
        <f t="shared" si="6"/>
        <v>103.6697247706422</v>
      </c>
    </row>
    <row r="154" spans="1:4" ht="16.5" customHeight="1">
      <c r="A154" s="9" t="s">
        <v>155</v>
      </c>
      <c r="B154" s="13">
        <v>8</v>
      </c>
      <c r="C154" s="11">
        <v>8</v>
      </c>
      <c r="D154" s="12">
        <f t="shared" si="6"/>
        <v>100</v>
      </c>
    </row>
    <row r="155" spans="1:4" ht="16.5" customHeight="1">
      <c r="A155" s="9" t="s">
        <v>156</v>
      </c>
      <c r="B155" s="13">
        <v>1000</v>
      </c>
      <c r="C155" s="11">
        <v>1168</v>
      </c>
      <c r="D155" s="12">
        <f t="shared" si="6"/>
        <v>116.8</v>
      </c>
    </row>
    <row r="156" spans="1:4" ht="16.5" customHeight="1">
      <c r="A156" s="9" t="s">
        <v>157</v>
      </c>
      <c r="B156" s="13">
        <v>5017</v>
      </c>
      <c r="C156" s="11">
        <v>346</v>
      </c>
      <c r="D156" s="12">
        <f t="shared" si="6"/>
        <v>6.896551724137931</v>
      </c>
    </row>
    <row r="157" spans="1:4" ht="16.5" customHeight="1">
      <c r="A157" s="7" t="s">
        <v>158</v>
      </c>
      <c r="B157" s="8">
        <f>SUM(B158:B161)</f>
        <v>161</v>
      </c>
      <c r="C157" s="8">
        <f>SUM(C158:C161)</f>
        <v>194</v>
      </c>
      <c r="D157" s="6">
        <f t="shared" si="6"/>
        <v>120.4968944099379</v>
      </c>
    </row>
    <row r="158" spans="1:4" ht="16.5" customHeight="1">
      <c r="A158" s="9" t="s">
        <v>159</v>
      </c>
      <c r="B158" s="13">
        <v>42</v>
      </c>
      <c r="C158" s="11">
        <v>62</v>
      </c>
      <c r="D158" s="12">
        <f t="shared" si="6"/>
        <v>147.61904761904762</v>
      </c>
    </row>
    <row r="159" spans="1:4" ht="16.5" customHeight="1">
      <c r="A159" s="9" t="s">
        <v>160</v>
      </c>
      <c r="B159" s="13">
        <v>114</v>
      </c>
      <c r="C159" s="11">
        <v>68</v>
      </c>
      <c r="D159" s="12">
        <f t="shared" si="6"/>
        <v>59.64912280701754</v>
      </c>
    </row>
    <row r="160" spans="1:4" ht="16.5" customHeight="1">
      <c r="A160" s="9" t="s">
        <v>161</v>
      </c>
      <c r="B160" s="13">
        <v>0</v>
      </c>
      <c r="C160" s="11">
        <v>64</v>
      </c>
      <c r="D160" s="12"/>
    </row>
    <row r="161" spans="1:4" ht="16.5" customHeight="1">
      <c r="A161" s="9" t="s">
        <v>162</v>
      </c>
      <c r="B161" s="13">
        <v>5</v>
      </c>
      <c r="C161" s="11">
        <v>0</v>
      </c>
      <c r="D161" s="12"/>
    </row>
    <row r="162" spans="1:4" ht="17.25" customHeight="1">
      <c r="A162" s="7" t="s">
        <v>163</v>
      </c>
      <c r="B162" s="13">
        <f>SUM(B163:B167)</f>
        <v>81</v>
      </c>
      <c r="C162" s="13">
        <f>SUM(C163:C167)</f>
        <v>83</v>
      </c>
      <c r="D162" s="12">
        <f>C162/B162*100</f>
        <v>102.46913580246914</v>
      </c>
    </row>
    <row r="163" spans="1:4" ht="16.5" customHeight="1">
      <c r="A163" s="9" t="s">
        <v>164</v>
      </c>
      <c r="B163" s="13">
        <v>81</v>
      </c>
      <c r="C163" s="11">
        <v>68</v>
      </c>
      <c r="D163" s="12">
        <f>C163/B163*100</f>
        <v>83.9506172839506</v>
      </c>
    </row>
    <row r="164" spans="1:4" ht="16.5" customHeight="1">
      <c r="A164" s="9" t="s">
        <v>165</v>
      </c>
      <c r="B164" s="13">
        <v>0</v>
      </c>
      <c r="C164" s="11">
        <v>0</v>
      </c>
      <c r="D164" s="12"/>
    </row>
    <row r="165" spans="1:4" ht="16.5" customHeight="1">
      <c r="A165" s="9" t="s">
        <v>166</v>
      </c>
      <c r="B165" s="13">
        <v>0</v>
      </c>
      <c r="C165" s="11">
        <v>0</v>
      </c>
      <c r="D165" s="12"/>
    </row>
    <row r="166" spans="1:4" ht="16.5" customHeight="1">
      <c r="A166" s="9" t="s">
        <v>167</v>
      </c>
      <c r="B166" s="13">
        <v>0</v>
      </c>
      <c r="C166" s="11">
        <v>0</v>
      </c>
      <c r="D166" s="12"/>
    </row>
    <row r="167" spans="1:4" ht="16.5" customHeight="1">
      <c r="A167" s="9" t="s">
        <v>168</v>
      </c>
      <c r="B167" s="13">
        <v>0</v>
      </c>
      <c r="C167" s="11">
        <v>15</v>
      </c>
      <c r="D167" s="12"/>
    </row>
    <row r="168" spans="1:4" ht="16.5" customHeight="1">
      <c r="A168" s="7" t="s">
        <v>169</v>
      </c>
      <c r="B168" s="13"/>
      <c r="C168" s="11">
        <v>0</v>
      </c>
      <c r="D168" s="12"/>
    </row>
    <row r="169" spans="1:4" ht="16.5" customHeight="1">
      <c r="A169" s="9" t="s">
        <v>170</v>
      </c>
      <c r="B169" s="13"/>
      <c r="C169" s="11">
        <v>0</v>
      </c>
      <c r="D169" s="12"/>
    </row>
    <row r="170" spans="1:4" ht="16.5" customHeight="1">
      <c r="A170" s="9" t="s">
        <v>171</v>
      </c>
      <c r="B170" s="13"/>
      <c r="C170" s="11">
        <v>0</v>
      </c>
      <c r="D170" s="12"/>
    </row>
    <row r="171" spans="1:4" ht="16.5" customHeight="1">
      <c r="A171" s="9" t="s">
        <v>172</v>
      </c>
      <c r="B171" s="13"/>
      <c r="C171" s="11">
        <v>0</v>
      </c>
      <c r="D171" s="12"/>
    </row>
    <row r="172" spans="1:4" ht="16.5" customHeight="1">
      <c r="A172" s="9" t="s">
        <v>173</v>
      </c>
      <c r="B172" s="13"/>
      <c r="C172" s="11">
        <v>0</v>
      </c>
      <c r="D172" s="12"/>
    </row>
    <row r="173" spans="1:4" ht="16.5" customHeight="1">
      <c r="A173" s="9" t="s">
        <v>174</v>
      </c>
      <c r="B173" s="13"/>
      <c r="C173" s="11">
        <v>0</v>
      </c>
      <c r="D173" s="12"/>
    </row>
    <row r="174" spans="1:4" ht="16.5" customHeight="1">
      <c r="A174" s="9" t="s">
        <v>131</v>
      </c>
      <c r="B174" s="13"/>
      <c r="C174" s="11">
        <v>0</v>
      </c>
      <c r="D174" s="12"/>
    </row>
    <row r="175" spans="1:4" ht="16.5" customHeight="1">
      <c r="A175" s="9" t="s">
        <v>175</v>
      </c>
      <c r="B175" s="13"/>
      <c r="C175" s="11">
        <v>0</v>
      </c>
      <c r="D175" s="12"/>
    </row>
    <row r="176" spans="1:4" ht="16.5" customHeight="1">
      <c r="A176" s="9" t="s">
        <v>176</v>
      </c>
      <c r="B176" s="13"/>
      <c r="C176" s="11">
        <v>0</v>
      </c>
      <c r="D176" s="12"/>
    </row>
    <row r="177" spans="1:4" ht="16.5" customHeight="1">
      <c r="A177" s="9" t="s">
        <v>177</v>
      </c>
      <c r="B177" s="13"/>
      <c r="C177" s="11">
        <v>0</v>
      </c>
      <c r="D177" s="12"/>
    </row>
    <row r="178" spans="1:4" ht="16.5" customHeight="1">
      <c r="A178" s="7" t="s">
        <v>178</v>
      </c>
      <c r="B178" s="8">
        <f>SUM(B179:B184)</f>
        <v>399</v>
      </c>
      <c r="C178" s="8">
        <f>SUM(C179:C184)</f>
        <v>545</v>
      </c>
      <c r="D178" s="6">
        <f aca="true" t="shared" si="7" ref="D178:D183">C178/B178*100</f>
        <v>136.59147869674186</v>
      </c>
    </row>
    <row r="179" spans="1:4" ht="16.5" customHeight="1">
      <c r="A179" s="9" t="s">
        <v>179</v>
      </c>
      <c r="B179" s="14">
        <v>339</v>
      </c>
      <c r="C179" s="11">
        <v>470</v>
      </c>
      <c r="D179" s="12">
        <f t="shared" si="7"/>
        <v>138.64306784660766</v>
      </c>
    </row>
    <row r="180" spans="1:4" ht="16.5" customHeight="1">
      <c r="A180" s="9" t="s">
        <v>180</v>
      </c>
      <c r="B180" s="13">
        <v>0</v>
      </c>
      <c r="C180" s="11">
        <v>0</v>
      </c>
      <c r="D180" s="12"/>
    </row>
    <row r="181" spans="1:4" ht="16.5" customHeight="1">
      <c r="A181" s="9" t="s">
        <v>181</v>
      </c>
      <c r="B181" s="10">
        <v>0</v>
      </c>
      <c r="C181" s="11">
        <v>0</v>
      </c>
      <c r="D181" s="12"/>
    </row>
    <row r="182" spans="1:4" ht="16.5" customHeight="1">
      <c r="A182" s="9" t="s">
        <v>182</v>
      </c>
      <c r="B182" s="13">
        <v>40</v>
      </c>
      <c r="C182" s="11">
        <v>45</v>
      </c>
      <c r="D182" s="12">
        <f t="shared" si="7"/>
        <v>112.5</v>
      </c>
    </row>
    <row r="183" spans="1:4" ht="16.5" customHeight="1">
      <c r="A183" s="9" t="s">
        <v>183</v>
      </c>
      <c r="B183" s="13">
        <v>20</v>
      </c>
      <c r="C183" s="11">
        <v>30</v>
      </c>
      <c r="D183" s="12">
        <f t="shared" si="7"/>
        <v>150</v>
      </c>
    </row>
    <row r="184" spans="1:4" ht="16.5" customHeight="1">
      <c r="A184" s="9" t="s">
        <v>184</v>
      </c>
      <c r="B184" s="13">
        <v>0</v>
      </c>
      <c r="C184" s="11">
        <v>0</v>
      </c>
      <c r="D184" s="12"/>
    </row>
    <row r="185" spans="1:4" ht="16.5" customHeight="1">
      <c r="A185" s="7" t="s">
        <v>185</v>
      </c>
      <c r="B185" s="16">
        <f>SUM(B186:B188)</f>
        <v>1235</v>
      </c>
      <c r="C185" s="16">
        <f>SUM(C186:C188)</f>
        <v>11511</v>
      </c>
      <c r="D185" s="6">
        <f>C185/B185*100</f>
        <v>932.0647773279353</v>
      </c>
    </row>
    <row r="186" spans="1:4" ht="16.5" customHeight="1">
      <c r="A186" s="9" t="s">
        <v>186</v>
      </c>
      <c r="B186" s="11">
        <v>1235</v>
      </c>
      <c r="C186" s="11">
        <v>10671</v>
      </c>
      <c r="D186" s="12">
        <f>C186/B186*100</f>
        <v>864.0485829959514</v>
      </c>
    </row>
    <row r="187" spans="1:4" ht="16.5" customHeight="1">
      <c r="A187" s="9" t="s">
        <v>187</v>
      </c>
      <c r="B187" s="13">
        <v>0</v>
      </c>
      <c r="C187" s="11">
        <v>840</v>
      </c>
      <c r="D187" s="12"/>
    </row>
    <row r="188" spans="1:4" ht="16.5" customHeight="1">
      <c r="A188" s="9" t="s">
        <v>188</v>
      </c>
      <c r="B188" s="13">
        <v>0</v>
      </c>
      <c r="C188" s="11">
        <v>0</v>
      </c>
      <c r="D188" s="12"/>
    </row>
    <row r="189" spans="1:4" ht="16.5" customHeight="1">
      <c r="A189" s="7" t="s">
        <v>189</v>
      </c>
      <c r="B189" s="8">
        <f>SUM(B190:B194)</f>
        <v>241</v>
      </c>
      <c r="C189" s="8">
        <f>SUM(C190:C194)</f>
        <v>369</v>
      </c>
      <c r="D189" s="6">
        <f>C189/B189*100</f>
        <v>153.11203319502073</v>
      </c>
    </row>
    <row r="190" spans="1:4" ht="16.5" customHeight="1">
      <c r="A190" s="9" t="s">
        <v>190</v>
      </c>
      <c r="B190" s="13">
        <v>106</v>
      </c>
      <c r="C190" s="11">
        <v>369</v>
      </c>
      <c r="D190" s="12">
        <f>C190/B190*100</f>
        <v>348.1132075471698</v>
      </c>
    </row>
    <row r="191" spans="1:4" ht="16.5" customHeight="1">
      <c r="A191" s="9" t="s">
        <v>191</v>
      </c>
      <c r="B191" s="13">
        <v>0</v>
      </c>
      <c r="C191" s="11">
        <v>0</v>
      </c>
      <c r="D191" s="12"/>
    </row>
    <row r="192" spans="1:4" ht="16.5" customHeight="1">
      <c r="A192" s="9" t="s">
        <v>192</v>
      </c>
      <c r="B192" s="13">
        <v>0</v>
      </c>
      <c r="C192" s="11">
        <v>0</v>
      </c>
      <c r="D192" s="12"/>
    </row>
    <row r="193" spans="1:4" ht="16.5" customHeight="1">
      <c r="A193" s="9" t="s">
        <v>193</v>
      </c>
      <c r="B193" s="14">
        <v>135</v>
      </c>
      <c r="C193" s="11">
        <v>0</v>
      </c>
      <c r="D193" s="12"/>
    </row>
    <row r="194" spans="1:4" ht="16.5" customHeight="1">
      <c r="A194" s="9" t="s">
        <v>194</v>
      </c>
      <c r="B194" s="13">
        <v>0</v>
      </c>
      <c r="C194" s="11">
        <v>0</v>
      </c>
      <c r="D194" s="12"/>
    </row>
    <row r="195" spans="1:4" ht="16.5" customHeight="1">
      <c r="A195" s="7" t="s">
        <v>195</v>
      </c>
      <c r="B195" s="16">
        <v>1000</v>
      </c>
      <c r="C195" s="11">
        <v>0</v>
      </c>
      <c r="D195" s="12"/>
    </row>
    <row r="196" spans="1:4" ht="16.5" customHeight="1">
      <c r="A196" s="7" t="s">
        <v>196</v>
      </c>
      <c r="B196" s="16">
        <v>19976</v>
      </c>
      <c r="C196" s="16">
        <v>554</v>
      </c>
      <c r="D196" s="12">
        <f aca="true" t="shared" si="8" ref="D196:D211">C196/B196*100</f>
        <v>2.7733279935923107</v>
      </c>
    </row>
    <row r="197" spans="1:4" ht="16.5" customHeight="1">
      <c r="A197" s="9" t="s">
        <v>197</v>
      </c>
      <c r="B197" s="11"/>
      <c r="C197" s="11">
        <v>0</v>
      </c>
      <c r="D197" s="12"/>
    </row>
    <row r="198" spans="1:4" ht="16.5" customHeight="1">
      <c r="A198" s="9" t="s">
        <v>198</v>
      </c>
      <c r="B198" s="11">
        <v>19976</v>
      </c>
      <c r="C198" s="11">
        <v>554</v>
      </c>
      <c r="D198" s="12">
        <f t="shared" si="8"/>
        <v>2.7733279935923107</v>
      </c>
    </row>
    <row r="199" spans="1:4" s="2" customFormat="1" ht="16.5" customHeight="1">
      <c r="A199" s="7" t="s">
        <v>199</v>
      </c>
      <c r="B199" s="8">
        <f>SUM(B200:B201)</f>
        <v>700</v>
      </c>
      <c r="C199" s="8">
        <f>SUM(C200:C201)</f>
        <v>683</v>
      </c>
      <c r="D199" s="12">
        <f t="shared" si="8"/>
        <v>97.57142857142857</v>
      </c>
    </row>
    <row r="200" spans="1:4" s="2" customFormat="1" ht="16.5" customHeight="1">
      <c r="A200" s="18" t="s">
        <v>200</v>
      </c>
      <c r="B200" s="13">
        <v>0</v>
      </c>
      <c r="C200" s="11"/>
      <c r="D200" s="12"/>
    </row>
    <row r="201" spans="1:4" s="2" customFormat="1" ht="16.5" customHeight="1">
      <c r="A201" s="9" t="s">
        <v>201</v>
      </c>
      <c r="B201" s="13">
        <v>700</v>
      </c>
      <c r="C201" s="11">
        <v>683</v>
      </c>
      <c r="D201" s="12">
        <f t="shared" si="8"/>
        <v>97.57142857142857</v>
      </c>
    </row>
    <row r="202" spans="1:4" s="2" customFormat="1" ht="16.5" customHeight="1">
      <c r="A202" s="7" t="s">
        <v>202</v>
      </c>
      <c r="B202" s="13">
        <v>0</v>
      </c>
      <c r="C202" s="11">
        <f>SUM(C203:C204)</f>
        <v>15</v>
      </c>
      <c r="D202" s="12"/>
    </row>
    <row r="203" spans="1:4" s="2" customFormat="1" ht="16.5" customHeight="1">
      <c r="A203" s="18" t="s">
        <v>203</v>
      </c>
      <c r="B203" s="13"/>
      <c r="C203" s="11"/>
      <c r="D203" s="12"/>
    </row>
    <row r="204" spans="1:4" s="2" customFormat="1" ht="19.5" customHeight="1">
      <c r="A204" s="9" t="s">
        <v>204</v>
      </c>
      <c r="B204" s="13"/>
      <c r="C204" s="11">
        <v>15</v>
      </c>
      <c r="D204" s="12"/>
    </row>
    <row r="205" spans="1:4" ht="16.5" customHeight="1">
      <c r="A205" s="9"/>
      <c r="B205" s="11"/>
      <c r="C205" s="11"/>
      <c r="D205" s="12"/>
    </row>
    <row r="206" spans="1:4" ht="21" customHeight="1">
      <c r="A206" s="7" t="s">
        <v>205</v>
      </c>
      <c r="B206" s="16">
        <f>B5+B34+B35+B36+B49+B60+B71+B77+B96+B106+B122+B129+B140+B148+B157+B162+B178+B185+B189+B195+B196+B199+B202</f>
        <v>126000</v>
      </c>
      <c r="C206" s="16">
        <f>C5+C34+C35+C36+C49+C60+C71+C77+C96+C106+C122+C129+C140+C148+C157+C162+C178+C185+C189+C196+C199+C202</f>
        <v>195800</v>
      </c>
      <c r="D206" s="6">
        <f t="shared" si="8"/>
        <v>155.3968253968254</v>
      </c>
    </row>
    <row r="207" spans="1:4" ht="14.25">
      <c r="A207" s="9" t="s">
        <v>206</v>
      </c>
      <c r="B207" s="11">
        <v>2358</v>
      </c>
      <c r="C207" s="11">
        <v>3407</v>
      </c>
      <c r="D207" s="12">
        <f t="shared" si="8"/>
        <v>144.4868532654792</v>
      </c>
    </row>
    <row r="208" spans="1:4" ht="14.25">
      <c r="A208" s="9" t="s">
        <v>207</v>
      </c>
      <c r="B208" s="11">
        <v>386</v>
      </c>
      <c r="C208" s="11">
        <v>386</v>
      </c>
      <c r="D208" s="12">
        <f t="shared" si="8"/>
        <v>100</v>
      </c>
    </row>
    <row r="209" spans="1:4" ht="14.25">
      <c r="A209" s="9" t="s">
        <v>208</v>
      </c>
      <c r="B209" s="11"/>
      <c r="C209" s="11"/>
      <c r="D209" s="12" t="e">
        <f t="shared" si="8"/>
        <v>#DIV/0!</v>
      </c>
    </row>
    <row r="210" spans="1:4" ht="14.25">
      <c r="A210" s="9" t="s">
        <v>209</v>
      </c>
      <c r="B210" s="11">
        <v>1972</v>
      </c>
      <c r="C210" s="11">
        <v>3021</v>
      </c>
      <c r="D210" s="12">
        <f t="shared" si="8"/>
        <v>153.19472616632862</v>
      </c>
    </row>
    <row r="211" spans="1:4" ht="14.25">
      <c r="A211" s="9" t="s">
        <v>210</v>
      </c>
      <c r="B211" s="11">
        <v>900</v>
      </c>
      <c r="C211" s="11">
        <v>7338</v>
      </c>
      <c r="D211" s="12">
        <f t="shared" si="8"/>
        <v>815.3333333333334</v>
      </c>
    </row>
    <row r="212" spans="1:4" ht="14.25">
      <c r="A212" s="9" t="s">
        <v>211</v>
      </c>
      <c r="B212" s="11"/>
      <c r="C212" s="11"/>
      <c r="D212" s="12"/>
    </row>
    <row r="213" spans="1:4" ht="14.25">
      <c r="A213" s="9" t="s">
        <v>212</v>
      </c>
      <c r="B213" s="11"/>
      <c r="C213" s="11"/>
      <c r="D213" s="12"/>
    </row>
    <row r="214" spans="1:4" ht="14.25">
      <c r="A214" s="9" t="s">
        <v>213</v>
      </c>
      <c r="B214" s="11">
        <v>177</v>
      </c>
      <c r="C214" s="11">
        <v>3365</v>
      </c>
      <c r="D214" s="12">
        <f>C214/B214*100</f>
        <v>1901.129943502825</v>
      </c>
    </row>
    <row r="215" spans="1:4" ht="14.25">
      <c r="A215" s="9" t="s">
        <v>214</v>
      </c>
      <c r="B215" s="11">
        <v>177</v>
      </c>
      <c r="C215" s="11">
        <v>3365</v>
      </c>
      <c r="D215" s="12">
        <f>C215/B215*100</f>
        <v>1901.129943502825</v>
      </c>
    </row>
    <row r="216" spans="1:4" ht="14.25">
      <c r="A216" s="9" t="s">
        <v>215</v>
      </c>
      <c r="B216" s="11"/>
      <c r="C216" s="11"/>
      <c r="D216" s="6"/>
    </row>
    <row r="217" spans="1:4" ht="14.25">
      <c r="A217" s="9"/>
      <c r="B217" s="11"/>
      <c r="C217" s="11"/>
      <c r="D217" s="6"/>
    </row>
    <row r="218" spans="1:4" ht="21" customHeight="1">
      <c r="A218" s="7" t="s">
        <v>216</v>
      </c>
      <c r="B218" s="16">
        <f>B206+B207+B211+B214</f>
        <v>129435</v>
      </c>
      <c r="C218" s="16">
        <f>C206+C207+C211+C213+C214</f>
        <v>209910</v>
      </c>
      <c r="D218" s="6">
        <f>C218/B218*100</f>
        <v>162.17406420210915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 horizontalCentered="1"/>
  <pageMargins left="0.55" right="0.3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2017-10-31T02:05:05Z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