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9" activeTab="0"/>
  </bookViews>
  <sheets>
    <sheet name="一般公共预算支出决算表1" sheetId="1" r:id="rId1"/>
  </sheets>
  <definedNames>
    <definedName name="_xlnm.Print_Titles" localSheetId="0">'一般公共预算支出决算表1'!$1:$4</definedName>
  </definedNames>
  <calcPr fullCalcOnLoad="1"/>
</workbook>
</file>

<file path=xl/sharedStrings.xml><?xml version="1.0" encoding="utf-8"?>
<sst xmlns="http://schemas.openxmlformats.org/spreadsheetml/2006/main" count="223" uniqueCount="222">
  <si>
    <t>2017年全南县一般公共预算支出决算表</t>
  </si>
  <si>
    <t>单位:万元</t>
  </si>
  <si>
    <t>预算科目</t>
  </si>
  <si>
    <t>2017年预算数</t>
  </si>
  <si>
    <t>2017年决算数</t>
  </si>
  <si>
    <t>决算数占预算数%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</si>
  <si>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</si>
  <si>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</si>
  <si>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</si>
  <si>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</si>
  <si>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</si>
  <si>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</si>
  <si>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</si>
  <si>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</si>
  <si>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</si>
  <si>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</si>
  <si>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</si>
  <si>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</si>
  <si>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</si>
  <si>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</si>
  <si>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</si>
  <si>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</si>
  <si>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</si>
  <si>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</si>
  <si>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</si>
  <si>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</si>
  <si>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</si>
  <si>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</si>
  <si>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</si>
  <si>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</si>
  <si>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</si>
  <si>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</si>
  <si>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</si>
  <si>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</si>
  <si>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</si>
  <si>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二、外交支出</t>
  </si>
  <si>
    <t>三、国防支出</t>
  </si>
  <si>
    <t>四、公共安全支出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</si>
  <si>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</si>
  <si>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</si>
  <si>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</si>
  <si>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</si>
  <si>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</si>
  <si>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</si>
  <si>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</si>
  <si>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</si>
  <si>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</si>
  <si>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</si>
  <si>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</si>
  <si>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</si>
  <si>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五、教育支出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</si>
  <si>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</si>
  <si>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</si>
  <si>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</si>
  <si>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</si>
  <si>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</si>
  <si>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</si>
  <si>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</si>
  <si>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</si>
  <si>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</si>
  <si>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</si>
  <si>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六、科学技术支出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</si>
  <si>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</si>
  <si>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</si>
  <si>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</si>
  <si>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</si>
  <si>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</si>
  <si>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</si>
  <si>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</si>
  <si>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</si>
  <si>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</si>
  <si>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</si>
  <si>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七、文化体育与传媒支出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</si>
  <si>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</si>
  <si>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</si>
  <si>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</si>
  <si>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</si>
  <si>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</si>
  <si>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八、社会保障和就业支出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</si>
  <si>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</si>
  <si>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</si>
  <si>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</si>
  <si>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</si>
  <si>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</si>
  <si>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</si>
  <si>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</si>
  <si>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</si>
  <si>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</si>
  <si>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</si>
  <si>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</si>
  <si>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</si>
  <si>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</si>
  <si>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</si>
  <si>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</si>
  <si>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</si>
  <si>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</si>
  <si>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</si>
  <si>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</si>
  <si>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</si>
  <si>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九、医疗卫生与计划生育支出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</si>
  <si>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</si>
  <si>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</si>
  <si>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</si>
  <si>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</si>
  <si>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</si>
  <si>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</si>
  <si>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</si>
  <si>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</si>
  <si>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</si>
  <si>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</si>
  <si>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</si>
  <si>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</si>
  <si>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十、节能环保支出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</si>
  <si>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</si>
  <si>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</si>
  <si>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</si>
  <si>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</si>
  <si>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</si>
  <si>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</si>
  <si>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</si>
  <si>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</si>
  <si>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</si>
  <si>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</si>
  <si>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</si>
  <si>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</si>
  <si>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</si>
  <si>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</si>
  <si>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</si>
  <si>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十一、城乡社区支出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</si>
  <si>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</si>
  <si>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</si>
  <si>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</si>
  <si>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</si>
  <si>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</si>
  <si>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</si>
  <si>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十二、农林水支出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</si>
  <si>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</si>
  <si>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</si>
  <si>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</si>
  <si>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</si>
  <si>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</si>
  <si>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</si>
  <si>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</si>
  <si>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</si>
  <si>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</si>
  <si>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</si>
  <si>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十三、交通运输支出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</si>
  <si>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</si>
  <si>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</si>
  <si>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</si>
  <si>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</si>
  <si>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</si>
  <si>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</si>
  <si>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</si>
  <si>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十四、资源勘探信息等支出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</si>
  <si>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</si>
  <si>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</si>
  <si>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</si>
  <si>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</si>
  <si>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</si>
  <si>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</si>
  <si>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</si>
  <si>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</si>
  <si>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十五、商业服务业等支出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</si>
  <si>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</si>
  <si>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</si>
  <si>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</si>
  <si>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</si>
  <si>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十六、金融支出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</si>
  <si>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</si>
  <si>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</si>
  <si>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</si>
  <si>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</si>
  <si>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</si>
  <si>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</si>
  <si>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</si>
  <si>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</si>
  <si>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</si>
  <si>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</si>
  <si>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</si>
  <si>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</si>
  <si>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</si>
  <si>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</si>
  <si>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</si>
  <si>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</si>
  <si>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</si>
  <si>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</si>
  <si>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</si>
  <si>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</si>
  <si>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</si>
  <si>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十九、住房保障支出</t>
  </si>
  <si>
    <t xml:space="preserve">  保障性安居工程支出</t>
  </si>
  <si>
    <t xml:space="preserve">  住房改革支出</t>
  </si>
  <si>
    <t xml:space="preserve">  城乡社区住宅</t>
  </si>
  <si>
    <t>二十、粮油物资储备支出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</si>
  <si>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</si>
  <si>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</si>
  <si>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</si>
  <si>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</si>
  <si>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</si>
  <si>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二十一、预备费</t>
  </si>
  <si>
    <t>二十二、其他支出(类)</t>
  </si>
  <si>
    <t xml:space="preserve">  年初预留</t>
  </si>
  <si>
    <t xml:space="preserve">  其他支出(款)</t>
  </si>
  <si>
    <t>二十三、债务付息支出</t>
  </si>
  <si>
    <t xml:space="preserve">  中央政府债务付息支出</t>
  </si>
  <si>
    <t xml:space="preserve">  地方政府债务付息支出</t>
  </si>
  <si>
    <t>二十四、债务发行费用支出</t>
  </si>
  <si>
    <t xml:space="preserve">  中央政府债务发行费用支出</t>
  </si>
  <si>
    <t xml:space="preserve">  地方政府债务发行费用支出</t>
  </si>
  <si>
    <t>一般公共预算支出合计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</si>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</sst>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176" fontId="3" fillId="0" borderId="11" xfId="22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2" xfId="22" applyNumberFormat="1" applyFont="1" applyFill="1" applyBorder="1" applyAlignment="1" applyProtection="1">
      <alignment horizontal="center" vertical="center"/>
      <protection/>
    </xf>
    <xf numFmtId="176" fontId="2" fillId="0" borderId="11" xfId="2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22" applyNumberFormat="1" applyFont="1" applyFill="1" applyBorder="1" applyAlignment="1" applyProtection="1">
      <alignment horizontal="center" vertical="center"/>
      <protection/>
    </xf>
    <xf numFmtId="176" fontId="2" fillId="0" borderId="13" xfId="22" applyNumberFormat="1" applyFont="1" applyFill="1" applyBorder="1" applyAlignment="1" applyProtection="1">
      <alignment horizontal="center" vertical="center"/>
      <protection/>
    </xf>
    <xf numFmtId="176" fontId="2" fillId="0" borderId="14" xfId="22" applyNumberFormat="1" applyFont="1" applyFill="1" applyBorder="1" applyAlignment="1" applyProtection="1">
      <alignment horizontal="center" vertical="center"/>
      <protection/>
    </xf>
    <xf numFmtId="176" fontId="3" fillId="0" borderId="11" xfId="22" applyNumberFormat="1" applyFont="1" applyFill="1" applyBorder="1" applyAlignment="1">
      <alignment horizontal="center" vertical="center"/>
    </xf>
    <xf numFmtId="3" fontId="2" fillId="0" borderId="11" xfId="22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4"/>
  <sheetViews>
    <sheetView showZeros="0" tabSelected="1" workbookViewId="0" topLeftCell="A1">
      <pane ySplit="4" topLeftCell="A5" activePane="bottomLeft" state="frozen"/>
      <selection pane="bottomLeft" activeCell="D12" sqref="D12"/>
    </sheetView>
  </sheetViews>
  <sheetFormatPr defaultColWidth="9.125" defaultRowHeight="14.25"/>
  <cols>
    <col min="1" max="1" width="36.375" style="2" customWidth="1"/>
    <col min="2" max="3" width="15.25390625" style="3" customWidth="1"/>
    <col min="4" max="4" width="16.00390625" style="3" customWidth="1"/>
    <col min="5" max="210" width="9.125" style="1" customWidth="1"/>
    <col min="211" max="16384" width="9.125" style="1" customWidth="1"/>
  </cols>
  <sheetData>
    <row r="1" spans="1:4" ht="27.75" customHeight="1">
      <c r="A1" s="4" t="s">
        <v>0</v>
      </c>
      <c r="B1" s="4"/>
      <c r="C1" s="4"/>
      <c r="D1" s="4"/>
    </row>
    <row r="2" spans="1:4" ht="17.25" customHeight="1">
      <c r="A2" s="5" t="s">
        <v>1</v>
      </c>
      <c r="B2" s="5"/>
      <c r="C2" s="5"/>
      <c r="D2" s="5"/>
    </row>
    <row r="3" spans="1:4" ht="17.2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2.75" customHeight="1">
      <c r="A4" s="6"/>
      <c r="B4" s="6"/>
      <c r="C4" s="6"/>
      <c r="D4" s="6"/>
    </row>
    <row r="5" spans="1:4" ht="16.5" customHeight="1">
      <c r="A5" s="7" t="s">
        <v>6</v>
      </c>
      <c r="B5" s="8">
        <f>SUM(B6:B33)</f>
        <v>17126</v>
      </c>
      <c r="C5" s="8">
        <f>SUM(C6:C33)</f>
        <v>32323</v>
      </c>
      <c r="D5" s="6">
        <f aca="true" t="shared" si="0" ref="D5:D13">C5/B5*100</f>
        <v>188.7364241504146</v>
      </c>
    </row>
    <row r="6" spans="1:4" ht="16.5" customHeight="1">
      <c r="A6" s="9" t="s">
        <v>7</v>
      </c>
      <c r="B6" s="10">
        <v>361</v>
      </c>
      <c r="C6" s="11">
        <v>428</v>
      </c>
      <c r="D6" s="12">
        <f t="shared" si="0"/>
        <v>118.5595567867036</v>
      </c>
    </row>
    <row r="7" spans="1:4" ht="16.5" customHeight="1">
      <c r="A7" s="9" t="s">
        <v>8</v>
      </c>
      <c r="B7" s="13">
        <v>293</v>
      </c>
      <c r="C7" s="11">
        <v>436</v>
      </c>
      <c r="D7" s="12">
        <f t="shared" si="0"/>
        <v>148.80546075085323</v>
      </c>
    </row>
    <row r="8" spans="1:4" ht="16.5" customHeight="1">
      <c r="A8" s="9" t="s">
        <v>9</v>
      </c>
      <c r="B8" s="13">
        <v>1762</v>
      </c>
      <c r="C8" s="11">
        <v>3325</v>
      </c>
      <c r="D8" s="12">
        <f t="shared" si="0"/>
        <v>188.7060158910329</v>
      </c>
    </row>
    <row r="9" spans="1:4" ht="16.5" customHeight="1">
      <c r="A9" s="9" t="s">
        <v>10</v>
      </c>
      <c r="B9" s="13">
        <v>256</v>
      </c>
      <c r="C9" s="11">
        <v>250</v>
      </c>
      <c r="D9" s="12">
        <f t="shared" si="0"/>
        <v>97.65625</v>
      </c>
    </row>
    <row r="10" spans="1:4" ht="16.5" customHeight="1">
      <c r="A10" s="9" t="s">
        <v>11</v>
      </c>
      <c r="B10" s="13">
        <v>165</v>
      </c>
      <c r="C10" s="11">
        <v>238</v>
      </c>
      <c r="D10" s="12">
        <f t="shared" si="0"/>
        <v>144.24242424242425</v>
      </c>
    </row>
    <row r="11" spans="1:4" ht="16.5" customHeight="1">
      <c r="A11" s="9" t="s">
        <v>12</v>
      </c>
      <c r="B11" s="13">
        <v>1222</v>
      </c>
      <c r="C11" s="11">
        <v>1103</v>
      </c>
      <c r="D11" s="12">
        <f t="shared" si="0"/>
        <v>90.26186579378069</v>
      </c>
    </row>
    <row r="12" spans="1:4" ht="16.5" customHeight="1">
      <c r="A12" s="9" t="s">
        <v>13</v>
      </c>
      <c r="B12" s="13">
        <v>614</v>
      </c>
      <c r="C12" s="11">
        <v>996</v>
      </c>
      <c r="D12" s="12">
        <f t="shared" si="0"/>
        <v>162.21498371335505</v>
      </c>
    </row>
    <row r="13" spans="1:4" ht="16.5" customHeight="1">
      <c r="A13" s="9" t="s">
        <v>14</v>
      </c>
      <c r="B13" s="13">
        <v>231</v>
      </c>
      <c r="C13" s="11">
        <v>335</v>
      </c>
      <c r="D13" s="12">
        <f t="shared" si="0"/>
        <v>145.02164502164504</v>
      </c>
    </row>
    <row r="14" spans="1:4" ht="16.5" customHeight="1">
      <c r="A14" s="9" t="s">
        <v>15</v>
      </c>
      <c r="B14" s="13">
        <v>0</v>
      </c>
      <c r="C14" s="11">
        <v>0</v>
      </c>
      <c r="D14" s="12"/>
    </row>
    <row r="15" spans="1:4" ht="16.5" customHeight="1">
      <c r="A15" s="9" t="s">
        <v>16</v>
      </c>
      <c r="B15" s="14">
        <v>392</v>
      </c>
      <c r="C15" s="11">
        <v>441</v>
      </c>
      <c r="D15" s="12">
        <f>C15/B15*100</f>
        <v>112.5</v>
      </c>
    </row>
    <row r="16" spans="1:4" ht="16.5" customHeight="1">
      <c r="A16" s="9" t="s">
        <v>17</v>
      </c>
      <c r="B16" s="13">
        <v>607</v>
      </c>
      <c r="C16" s="11">
        <v>1135</v>
      </c>
      <c r="D16" s="12">
        <f>C16/B16*100</f>
        <v>186.9851729818781</v>
      </c>
    </row>
    <row r="17" spans="1:4" ht="16.5" customHeight="1">
      <c r="A17" s="9" t="s">
        <v>18</v>
      </c>
      <c r="B17" s="10">
        <v>1822</v>
      </c>
      <c r="C17" s="11">
        <v>2083</v>
      </c>
      <c r="D17" s="12">
        <f>C17/B17*100</f>
        <v>114.32491767288693</v>
      </c>
    </row>
    <row r="18" spans="1:4" ht="16.5" customHeight="1">
      <c r="A18" s="9" t="s">
        <v>19</v>
      </c>
      <c r="B18" s="13">
        <v>0</v>
      </c>
      <c r="C18" s="11">
        <v>15</v>
      </c>
      <c r="D18" s="12"/>
    </row>
    <row r="19" spans="1:4" ht="16.5" customHeight="1">
      <c r="A19" s="9" t="s">
        <v>20</v>
      </c>
      <c r="B19" s="13">
        <v>991</v>
      </c>
      <c r="C19" s="11">
        <v>1054</v>
      </c>
      <c r="D19" s="12">
        <f>C19/B19*100</f>
        <v>106.35721493440968</v>
      </c>
    </row>
    <row r="20" spans="1:4" ht="16.5" customHeight="1">
      <c r="A20" s="9" t="s">
        <v>21</v>
      </c>
      <c r="B20" s="13">
        <v>12</v>
      </c>
      <c r="C20" s="11">
        <v>5</v>
      </c>
      <c r="D20" s="12">
        <f>C20/B20*100</f>
        <v>41.66666666666667</v>
      </c>
    </row>
    <row r="21" spans="1:4" ht="16.5" customHeight="1">
      <c r="A21" s="9" t="s">
        <v>22</v>
      </c>
      <c r="B21" s="13">
        <v>0</v>
      </c>
      <c r="C21" s="11">
        <v>8</v>
      </c>
      <c r="D21" s="12"/>
    </row>
    <row r="22" spans="1:4" ht="16.5" customHeight="1">
      <c r="A22" s="9" t="s">
        <v>23</v>
      </c>
      <c r="B22" s="13">
        <v>0</v>
      </c>
      <c r="C22" s="11">
        <v>10</v>
      </c>
      <c r="D22" s="12"/>
    </row>
    <row r="23" spans="1:4" ht="16.5" customHeight="1">
      <c r="A23" s="9" t="s">
        <v>24</v>
      </c>
      <c r="B23" s="13">
        <v>0</v>
      </c>
      <c r="C23" s="11">
        <v>0</v>
      </c>
      <c r="D23" s="12"/>
    </row>
    <row r="24" spans="1:4" ht="16.5" customHeight="1">
      <c r="A24" s="9" t="s">
        <v>25</v>
      </c>
      <c r="B24" s="13">
        <v>80</v>
      </c>
      <c r="C24" s="11">
        <v>72</v>
      </c>
      <c r="D24" s="12">
        <f aca="true" t="shared" si="1" ref="D24:D30">C24/B24*100</f>
        <v>90</v>
      </c>
    </row>
    <row r="25" spans="1:4" ht="16.5" customHeight="1">
      <c r="A25" s="9" t="s">
        <v>26</v>
      </c>
      <c r="B25" s="13">
        <v>35</v>
      </c>
      <c r="C25" s="11">
        <v>36</v>
      </c>
      <c r="D25" s="12">
        <f t="shared" si="1"/>
        <v>102.85714285714285</v>
      </c>
    </row>
    <row r="26" spans="1:4" ht="16.5" customHeight="1">
      <c r="A26" s="9" t="s">
        <v>27</v>
      </c>
      <c r="B26" s="14">
        <v>187</v>
      </c>
      <c r="C26" s="11">
        <v>218</v>
      </c>
      <c r="D26" s="12">
        <f t="shared" si="1"/>
        <v>116.57754010695187</v>
      </c>
    </row>
    <row r="27" spans="1:4" ht="16.5" customHeight="1">
      <c r="A27" s="9" t="s">
        <v>28</v>
      </c>
      <c r="B27" s="13">
        <v>805</v>
      </c>
      <c r="C27" s="11">
        <v>1882</v>
      </c>
      <c r="D27" s="12">
        <f t="shared" si="1"/>
        <v>233.7888198757764</v>
      </c>
    </row>
    <row r="28" spans="1:4" ht="16.5" customHeight="1">
      <c r="A28" s="9" t="s">
        <v>29</v>
      </c>
      <c r="B28" s="15">
        <v>219</v>
      </c>
      <c r="C28" s="11">
        <v>401</v>
      </c>
      <c r="D28" s="12">
        <f t="shared" si="1"/>
        <v>183.10502283105023</v>
      </c>
    </row>
    <row r="29" spans="1:4" ht="16.5" customHeight="1">
      <c r="A29" s="9" t="s">
        <v>30</v>
      </c>
      <c r="B29" s="13">
        <v>307</v>
      </c>
      <c r="C29" s="11">
        <v>443</v>
      </c>
      <c r="D29" s="12">
        <f t="shared" si="1"/>
        <v>144.29967426710098</v>
      </c>
    </row>
    <row r="30" spans="1:4" ht="16.5" customHeight="1">
      <c r="A30" s="9" t="s">
        <v>31</v>
      </c>
      <c r="B30" s="13">
        <v>99</v>
      </c>
      <c r="C30" s="11">
        <v>122</v>
      </c>
      <c r="D30" s="12">
        <f t="shared" si="1"/>
        <v>123.23232323232322</v>
      </c>
    </row>
    <row r="31" spans="1:4" ht="16.5" customHeight="1">
      <c r="A31" s="9" t="s">
        <v>32</v>
      </c>
      <c r="B31" s="14">
        <v>0</v>
      </c>
      <c r="C31" s="11">
        <v>0</v>
      </c>
      <c r="D31" s="12"/>
    </row>
    <row r="32" spans="1:4" ht="16.5" customHeight="1">
      <c r="A32" s="9" t="s">
        <v>33</v>
      </c>
      <c r="B32" s="13">
        <v>298</v>
      </c>
      <c r="C32" s="11">
        <v>62</v>
      </c>
      <c r="D32" s="12">
        <f>C32/B32*100</f>
        <v>20.80536912751678</v>
      </c>
    </row>
    <row r="33" spans="1:4" ht="16.5" customHeight="1">
      <c r="A33" s="9" t="s">
        <v>34</v>
      </c>
      <c r="B33" s="10">
        <v>6368</v>
      </c>
      <c r="C33" s="11">
        <v>17225</v>
      </c>
      <c r="D33" s="12">
        <f>C33/B33*100</f>
        <v>270.4930904522613</v>
      </c>
    </row>
    <row r="34" spans="1:4" ht="16.5" customHeight="1">
      <c r="A34" s="7" t="s">
        <v>35</v>
      </c>
      <c r="B34" s="13">
        <v>0</v>
      </c>
      <c r="C34" s="11"/>
      <c r="D34" s="12"/>
    </row>
    <row r="35" spans="1:4" ht="16.5" customHeight="1">
      <c r="A35" s="7" t="s">
        <v>36</v>
      </c>
      <c r="B35" s="13">
        <v>0</v>
      </c>
      <c r="C35" s="16">
        <v>48</v>
      </c>
      <c r="D35" s="12"/>
    </row>
    <row r="36" spans="1:4" ht="16.5" customHeight="1">
      <c r="A36" s="7" t="s">
        <v>37</v>
      </c>
      <c r="B36" s="8">
        <f>SUM(B37:B48)</f>
        <v>8203</v>
      </c>
      <c r="C36" s="8">
        <f>SUM(C37:C48)</f>
        <v>11724</v>
      </c>
      <c r="D36" s="6">
        <f>C36/B36*100</f>
        <v>142.923320736316</v>
      </c>
    </row>
    <row r="37" spans="1:4" ht="16.5" customHeight="1">
      <c r="A37" s="9" t="s">
        <v>38</v>
      </c>
      <c r="B37" s="13">
        <v>308</v>
      </c>
      <c r="C37" s="11">
        <v>476</v>
      </c>
      <c r="D37" s="12">
        <f>C37/B37*100</f>
        <v>154.54545454545453</v>
      </c>
    </row>
    <row r="38" spans="1:4" ht="16.5" customHeight="1">
      <c r="A38" s="9" t="s">
        <v>39</v>
      </c>
      <c r="B38" s="13">
        <v>5448</v>
      </c>
      <c r="C38" s="11">
        <v>5636</v>
      </c>
      <c r="D38" s="12">
        <f>C38/B38*100</f>
        <v>103.45080763582966</v>
      </c>
    </row>
    <row r="39" spans="1:4" ht="16.5" customHeight="1">
      <c r="A39" s="9" t="s">
        <v>40</v>
      </c>
      <c r="B39" s="13">
        <v>0</v>
      </c>
      <c r="C39" s="11">
        <v>0</v>
      </c>
      <c r="D39" s="12"/>
    </row>
    <row r="40" spans="1:4" ht="16.5" customHeight="1">
      <c r="A40" s="9" t="s">
        <v>41</v>
      </c>
      <c r="B40" s="13">
        <v>802</v>
      </c>
      <c r="C40" s="11">
        <v>1176</v>
      </c>
      <c r="D40" s="12">
        <f>C40/B40*100</f>
        <v>146.63341645885285</v>
      </c>
    </row>
    <row r="41" spans="1:4" ht="16.5" customHeight="1">
      <c r="A41" s="9" t="s">
        <v>42</v>
      </c>
      <c r="B41" s="13">
        <v>1188</v>
      </c>
      <c r="C41" s="11">
        <v>1691</v>
      </c>
      <c r="D41" s="12">
        <f>C41/B41*100</f>
        <v>142.34006734006735</v>
      </c>
    </row>
    <row r="42" spans="1:4" ht="16.5" customHeight="1">
      <c r="A42" s="9" t="s">
        <v>43</v>
      </c>
      <c r="B42" s="13">
        <v>407</v>
      </c>
      <c r="C42" s="11">
        <v>485</v>
      </c>
      <c r="D42" s="12">
        <f>C42/B42*100</f>
        <v>119.16461916461915</v>
      </c>
    </row>
    <row r="43" spans="1:4" ht="16.5" customHeight="1">
      <c r="A43" s="9" t="s">
        <v>44</v>
      </c>
      <c r="B43" s="13">
        <v>0</v>
      </c>
      <c r="C43" s="11">
        <v>0</v>
      </c>
      <c r="D43" s="12"/>
    </row>
    <row r="44" spans="1:4" ht="16.5" customHeight="1">
      <c r="A44" s="9" t="s">
        <v>45</v>
      </c>
      <c r="B44" s="13">
        <v>0</v>
      </c>
      <c r="C44" s="11">
        <v>0</v>
      </c>
      <c r="D44" s="12"/>
    </row>
    <row r="45" spans="1:4" ht="16.5" customHeight="1">
      <c r="A45" s="9" t="s">
        <v>46</v>
      </c>
      <c r="B45" s="13">
        <v>0</v>
      </c>
      <c r="C45" s="11">
        <v>0</v>
      </c>
      <c r="D45" s="12"/>
    </row>
    <row r="46" spans="1:4" ht="16.5" customHeight="1">
      <c r="A46" s="9" t="s">
        <v>47</v>
      </c>
      <c r="B46" s="13">
        <v>0</v>
      </c>
      <c r="C46" s="11">
        <v>0</v>
      </c>
      <c r="D46" s="12"/>
    </row>
    <row r="47" spans="1:4" s="1" customFormat="1" ht="16.5" customHeight="1">
      <c r="A47" s="9" t="s">
        <v>48</v>
      </c>
      <c r="B47" s="13">
        <v>0</v>
      </c>
      <c r="C47" s="11">
        <v>0</v>
      </c>
      <c r="D47" s="12"/>
    </row>
    <row r="48" spans="1:4" s="1" customFormat="1" ht="16.5" customHeight="1">
      <c r="A48" s="9" t="s">
        <v>49</v>
      </c>
      <c r="B48" s="13">
        <v>50</v>
      </c>
      <c r="C48" s="11">
        <v>2260</v>
      </c>
      <c r="D48" s="12">
        <f>C48/B48*100</f>
        <v>4520</v>
      </c>
    </row>
    <row r="49" spans="1:4" ht="16.5" customHeight="1">
      <c r="A49" s="7" t="s">
        <v>50</v>
      </c>
      <c r="B49" s="8">
        <f>SUM(B50:B59)</f>
        <v>21660</v>
      </c>
      <c r="C49" s="8">
        <f>SUM(C50:C59)</f>
        <v>38211</v>
      </c>
      <c r="D49" s="6">
        <f>C49/B49*100</f>
        <v>176.41274238227146</v>
      </c>
    </row>
    <row r="50" spans="1:4" ht="16.5" customHeight="1">
      <c r="A50" s="9" t="s">
        <v>51</v>
      </c>
      <c r="B50" s="13">
        <v>436</v>
      </c>
      <c r="C50" s="11">
        <v>466</v>
      </c>
      <c r="D50" s="12">
        <f>C50/B50*100</f>
        <v>106.88073394495412</v>
      </c>
    </row>
    <row r="51" spans="1:4" ht="16.5" customHeight="1">
      <c r="A51" s="9" t="s">
        <v>52</v>
      </c>
      <c r="B51" s="13">
        <v>19460</v>
      </c>
      <c r="C51" s="11">
        <v>29967</v>
      </c>
      <c r="D51" s="12">
        <f>C51/B51*100</f>
        <v>153.9928057553957</v>
      </c>
    </row>
    <row r="52" spans="1:4" ht="16.5" customHeight="1">
      <c r="A52" s="9" t="s">
        <v>53</v>
      </c>
      <c r="B52" s="13">
        <v>555</v>
      </c>
      <c r="C52" s="11">
        <v>748</v>
      </c>
      <c r="D52" s="12">
        <f>C52/B52*100</f>
        <v>134.77477477477478</v>
      </c>
    </row>
    <row r="53" spans="1:4" ht="16.5" customHeight="1">
      <c r="A53" s="9" t="s">
        <v>54</v>
      </c>
      <c r="B53" s="13">
        <v>0</v>
      </c>
      <c r="C53" s="11">
        <v>0</v>
      </c>
      <c r="D53" s="12"/>
    </row>
    <row r="54" spans="1:4" ht="16.5" customHeight="1">
      <c r="A54" s="9" t="s">
        <v>55</v>
      </c>
      <c r="B54" s="13">
        <v>0</v>
      </c>
      <c r="C54" s="11">
        <v>0</v>
      </c>
      <c r="D54" s="12"/>
    </row>
    <row r="55" spans="1:4" ht="16.5" customHeight="1">
      <c r="A55" s="9" t="s">
        <v>56</v>
      </c>
      <c r="B55" s="13">
        <v>0</v>
      </c>
      <c r="C55" s="11">
        <v>0</v>
      </c>
      <c r="D55" s="12"/>
    </row>
    <row r="56" spans="1:4" ht="16.5" customHeight="1">
      <c r="A56" s="9" t="s">
        <v>57</v>
      </c>
      <c r="B56" s="13">
        <v>0</v>
      </c>
      <c r="C56" s="11">
        <v>0</v>
      </c>
      <c r="D56" s="12"/>
    </row>
    <row r="57" spans="1:4" ht="16.5" customHeight="1">
      <c r="A57" s="9" t="s">
        <v>58</v>
      </c>
      <c r="B57" s="13">
        <v>208</v>
      </c>
      <c r="C57" s="11">
        <v>224</v>
      </c>
      <c r="D57" s="12">
        <f>C57/B57*100</f>
        <v>107.6923076923077</v>
      </c>
    </row>
    <row r="58" spans="1:4" ht="16.5" customHeight="1">
      <c r="A58" s="9" t="s">
        <v>59</v>
      </c>
      <c r="B58" s="13">
        <v>1001</v>
      </c>
      <c r="C58" s="11">
        <v>1962</v>
      </c>
      <c r="D58" s="12">
        <f>C58/B58*100</f>
        <v>196.003996003996</v>
      </c>
    </row>
    <row r="59" spans="1:4" ht="16.5" customHeight="1">
      <c r="A59" s="9" t="s">
        <v>60</v>
      </c>
      <c r="B59" s="13">
        <v>0</v>
      </c>
      <c r="C59" s="11">
        <v>4844</v>
      </c>
      <c r="D59" s="12"/>
    </row>
    <row r="60" spans="1:4" ht="16.5" customHeight="1">
      <c r="A60" s="7" t="s">
        <v>61</v>
      </c>
      <c r="B60" s="8">
        <f>SUM(B61:B70)</f>
        <v>369</v>
      </c>
      <c r="C60" s="8">
        <f>SUM(C61:C70)</f>
        <v>4971</v>
      </c>
      <c r="D60" s="6">
        <f>C60/B60*100</f>
        <v>1347.1544715447153</v>
      </c>
    </row>
    <row r="61" spans="1:4" ht="16.5" customHeight="1">
      <c r="A61" s="9" t="s">
        <v>62</v>
      </c>
      <c r="B61" s="13">
        <v>125</v>
      </c>
      <c r="C61" s="11">
        <v>131</v>
      </c>
      <c r="D61" s="12">
        <f>C61/B61*100</f>
        <v>104.80000000000001</v>
      </c>
    </row>
    <row r="62" spans="1:4" ht="16.5" customHeight="1">
      <c r="A62" s="9" t="s">
        <v>63</v>
      </c>
      <c r="B62" s="13">
        <v>0</v>
      </c>
      <c r="C62" s="11">
        <v>0</v>
      </c>
      <c r="D62" s="12"/>
    </row>
    <row r="63" spans="1:4" ht="16.5" customHeight="1">
      <c r="A63" s="9" t="s">
        <v>64</v>
      </c>
      <c r="B63" s="13">
        <v>0</v>
      </c>
      <c r="C63" s="11">
        <v>0</v>
      </c>
      <c r="D63" s="12"/>
    </row>
    <row r="64" spans="1:4" ht="16.5" customHeight="1">
      <c r="A64" s="9" t="s">
        <v>65</v>
      </c>
      <c r="B64" s="13">
        <v>0</v>
      </c>
      <c r="C64" s="11">
        <v>10</v>
      </c>
      <c r="D64" s="12"/>
    </row>
    <row r="65" spans="1:4" ht="16.5" customHeight="1">
      <c r="A65" s="9" t="s">
        <v>66</v>
      </c>
      <c r="B65" s="13">
        <v>0</v>
      </c>
      <c r="C65" s="11">
        <v>0</v>
      </c>
      <c r="D65" s="12"/>
    </row>
    <row r="66" spans="1:4" ht="16.5" customHeight="1">
      <c r="A66" s="9" t="s">
        <v>67</v>
      </c>
      <c r="B66" s="13">
        <v>0</v>
      </c>
      <c r="C66" s="11">
        <v>0</v>
      </c>
      <c r="D66" s="12"/>
    </row>
    <row r="67" spans="1:4" ht="16.5" customHeight="1">
      <c r="A67" s="9" t="s">
        <v>68</v>
      </c>
      <c r="B67" s="13">
        <v>0</v>
      </c>
      <c r="C67" s="11">
        <v>5</v>
      </c>
      <c r="D67" s="12"/>
    </row>
    <row r="68" spans="1:4" ht="16.5" customHeight="1">
      <c r="A68" s="9" t="s">
        <v>69</v>
      </c>
      <c r="B68" s="14">
        <v>0</v>
      </c>
      <c r="C68" s="11">
        <v>0</v>
      </c>
      <c r="D68" s="12"/>
    </row>
    <row r="69" spans="1:4" ht="16.5" customHeight="1">
      <c r="A69" s="9" t="s">
        <v>70</v>
      </c>
      <c r="B69" s="13">
        <v>80</v>
      </c>
      <c r="C69" s="11">
        <v>0</v>
      </c>
      <c r="D69" s="12"/>
    </row>
    <row r="70" spans="1:4" ht="16.5" customHeight="1">
      <c r="A70" s="9" t="s">
        <v>71</v>
      </c>
      <c r="B70" s="10">
        <v>164</v>
      </c>
      <c r="C70" s="11">
        <v>4825</v>
      </c>
      <c r="D70" s="12">
        <f>C70/B70*100</f>
        <v>2942.0731707317073</v>
      </c>
    </row>
    <row r="71" spans="1:4" ht="16.5" customHeight="1">
      <c r="A71" s="7" t="s">
        <v>72</v>
      </c>
      <c r="B71" s="8">
        <f>SUM(B72:B76)</f>
        <v>909</v>
      </c>
      <c r="C71" s="8">
        <f>SUM(C72:C76)</f>
        <v>1595</v>
      </c>
      <c r="D71" s="6">
        <f aca="true" t="shared" si="2" ref="D71:D76">C71/B71*100</f>
        <v>175.46754675467545</v>
      </c>
    </row>
    <row r="72" spans="1:4" ht="16.5" customHeight="1">
      <c r="A72" s="9" t="s">
        <v>73</v>
      </c>
      <c r="B72" s="13">
        <v>811</v>
      </c>
      <c r="C72" s="17">
        <v>775</v>
      </c>
      <c r="D72" s="12">
        <f t="shared" si="2"/>
        <v>95.56103575832306</v>
      </c>
    </row>
    <row r="73" spans="1:4" ht="16.5" customHeight="1">
      <c r="A73" s="9" t="s">
        <v>74</v>
      </c>
      <c r="B73" s="13">
        <v>4</v>
      </c>
      <c r="C73" s="17">
        <v>128</v>
      </c>
      <c r="D73" s="12">
        <f t="shared" si="2"/>
        <v>3200</v>
      </c>
    </row>
    <row r="74" spans="1:4" ht="16.5" customHeight="1">
      <c r="A74" s="9" t="s">
        <v>75</v>
      </c>
      <c r="B74" s="13">
        <v>74</v>
      </c>
      <c r="C74" s="17">
        <v>548</v>
      </c>
      <c r="D74" s="12">
        <f t="shared" si="2"/>
        <v>740.5405405405405</v>
      </c>
    </row>
    <row r="75" spans="1:4" ht="16.5" customHeight="1">
      <c r="A75" s="9" t="s">
        <v>76</v>
      </c>
      <c r="B75" s="13">
        <v>20</v>
      </c>
      <c r="C75" s="17">
        <v>48</v>
      </c>
      <c r="D75" s="12">
        <f t="shared" si="2"/>
        <v>240</v>
      </c>
    </row>
    <row r="76" spans="1:4" ht="16.5" customHeight="1">
      <c r="A76" s="9" t="s">
        <v>77</v>
      </c>
      <c r="B76" s="13">
        <v>0</v>
      </c>
      <c r="C76" s="17">
        <v>96</v>
      </c>
      <c r="D76" s="12"/>
    </row>
    <row r="77" spans="1:4" ht="16.5" customHeight="1">
      <c r="A77" s="7" t="s">
        <v>78</v>
      </c>
      <c r="B77" s="8">
        <f>SUM(B78:B97)</f>
        <v>21870</v>
      </c>
      <c r="C77" s="8">
        <f>SUM(C78:C97)</f>
        <v>36675</v>
      </c>
      <c r="D77" s="6">
        <f>C77/B77*100</f>
        <v>167.6954732510288</v>
      </c>
    </row>
    <row r="78" spans="1:4" ht="16.5" customHeight="1">
      <c r="A78" s="9" t="s">
        <v>79</v>
      </c>
      <c r="B78" s="13">
        <v>605</v>
      </c>
      <c r="C78" s="11">
        <v>747</v>
      </c>
      <c r="D78" s="12">
        <f>C78/B78*100</f>
        <v>123.47107438016529</v>
      </c>
    </row>
    <row r="79" spans="1:4" ht="16.5" customHeight="1">
      <c r="A79" s="9" t="s">
        <v>80</v>
      </c>
      <c r="B79" s="13">
        <v>601</v>
      </c>
      <c r="C79" s="11">
        <v>677</v>
      </c>
      <c r="D79" s="12">
        <f>C79/B79*100</f>
        <v>112.64559068219636</v>
      </c>
    </row>
    <row r="80" spans="1:4" ht="16.5" customHeight="1">
      <c r="A80" s="9" t="s">
        <v>81</v>
      </c>
      <c r="B80" s="13"/>
      <c r="C80" s="11">
        <v>0</v>
      </c>
      <c r="D80" s="12"/>
    </row>
    <row r="81" spans="1:4" ht="16.5" customHeight="1">
      <c r="A81" s="9" t="s">
        <v>82</v>
      </c>
      <c r="B81" s="13">
        <v>4219</v>
      </c>
      <c r="C81" s="11">
        <v>11637</v>
      </c>
      <c r="D81" s="12">
        <f>C81/B81*100</f>
        <v>275.82365489452474</v>
      </c>
    </row>
    <row r="82" spans="1:4" ht="16.5" customHeight="1">
      <c r="A82" s="9" t="s">
        <v>83</v>
      </c>
      <c r="B82" s="13">
        <v>0</v>
      </c>
      <c r="C82" s="11">
        <v>0</v>
      </c>
      <c r="D82" s="12"/>
    </row>
    <row r="83" spans="1:4" ht="16.5" customHeight="1">
      <c r="A83" s="9" t="s">
        <v>84</v>
      </c>
      <c r="B83" s="13">
        <v>797</v>
      </c>
      <c r="C83" s="11">
        <v>1166</v>
      </c>
      <c r="D83" s="12">
        <f aca="true" t="shared" si="3" ref="D83:D92">C83/B83*100</f>
        <v>146.29861982434127</v>
      </c>
    </row>
    <row r="84" spans="1:4" ht="16.5" customHeight="1">
      <c r="A84" s="9" t="s">
        <v>85</v>
      </c>
      <c r="B84" s="13">
        <v>685</v>
      </c>
      <c r="C84" s="11">
        <v>1661</v>
      </c>
      <c r="D84" s="12">
        <f t="shared" si="3"/>
        <v>242.4817518248175</v>
      </c>
    </row>
    <row r="85" spans="1:4" ht="16.5" customHeight="1">
      <c r="A85" s="9" t="s">
        <v>86</v>
      </c>
      <c r="B85" s="13">
        <v>114</v>
      </c>
      <c r="C85" s="11">
        <v>70</v>
      </c>
      <c r="D85" s="12">
        <f t="shared" si="3"/>
        <v>61.40350877192983</v>
      </c>
    </row>
    <row r="86" spans="1:4" ht="16.5" customHeight="1">
      <c r="A86" s="9" t="s">
        <v>87</v>
      </c>
      <c r="B86" s="13">
        <v>184</v>
      </c>
      <c r="C86" s="11">
        <v>1998</v>
      </c>
      <c r="D86" s="12">
        <f t="shared" si="3"/>
        <v>1085.8695652173913</v>
      </c>
    </row>
    <row r="87" spans="1:4" ht="16.5" customHeight="1">
      <c r="A87" s="9" t="s">
        <v>88</v>
      </c>
      <c r="B87" s="14">
        <v>34</v>
      </c>
      <c r="C87" s="11">
        <v>163</v>
      </c>
      <c r="D87" s="12">
        <f t="shared" si="3"/>
        <v>479.4117647058823</v>
      </c>
    </row>
    <row r="88" spans="1:4" ht="16.5" customHeight="1">
      <c r="A88" s="9" t="s">
        <v>89</v>
      </c>
      <c r="B88" s="13">
        <v>100</v>
      </c>
      <c r="C88" s="11">
        <v>185</v>
      </c>
      <c r="D88" s="12">
        <f t="shared" si="3"/>
        <v>185</v>
      </c>
    </row>
    <row r="89" spans="1:4" ht="16.5" customHeight="1">
      <c r="A89" s="9" t="s">
        <v>90</v>
      </c>
      <c r="B89" s="13">
        <v>25</v>
      </c>
      <c r="C89" s="11">
        <v>31</v>
      </c>
      <c r="D89" s="12">
        <f t="shared" si="3"/>
        <v>124</v>
      </c>
    </row>
    <row r="90" spans="1:4" ht="16.5" customHeight="1">
      <c r="A90" s="9" t="s">
        <v>91</v>
      </c>
      <c r="B90" s="13">
        <v>465</v>
      </c>
      <c r="C90" s="11">
        <v>1959</v>
      </c>
      <c r="D90" s="12">
        <f t="shared" si="3"/>
        <v>421.2903225806452</v>
      </c>
    </row>
    <row r="91" spans="1:4" ht="16.5" customHeight="1">
      <c r="A91" s="9" t="s">
        <v>92</v>
      </c>
      <c r="B91" s="13">
        <v>44</v>
      </c>
      <c r="C91" s="11">
        <v>455</v>
      </c>
      <c r="D91" s="12">
        <f t="shared" si="3"/>
        <v>1034.0909090909092</v>
      </c>
    </row>
    <row r="92" spans="1:4" ht="16.5" customHeight="1">
      <c r="A92" s="9" t="s">
        <v>93</v>
      </c>
      <c r="B92" s="13">
        <v>142</v>
      </c>
      <c r="C92" s="11">
        <v>334</v>
      </c>
      <c r="D92" s="12">
        <f t="shared" si="3"/>
        <v>235.2112676056338</v>
      </c>
    </row>
    <row r="93" spans="1:4" ht="16.5" customHeight="1">
      <c r="A93" s="9" t="s">
        <v>94</v>
      </c>
      <c r="B93" s="13">
        <v>110</v>
      </c>
      <c r="C93" s="11">
        <v>0</v>
      </c>
      <c r="D93" s="12"/>
    </row>
    <row r="94" spans="1:4" ht="16.5" customHeight="1">
      <c r="A94" s="9" t="s">
        <v>95</v>
      </c>
      <c r="B94" s="13"/>
      <c r="C94" s="11">
        <v>0</v>
      </c>
      <c r="D94" s="12"/>
    </row>
    <row r="95" spans="1:4" ht="16.5" customHeight="1">
      <c r="A95" s="9" t="s">
        <v>96</v>
      </c>
      <c r="B95" s="13">
        <v>11216</v>
      </c>
      <c r="C95" s="11">
        <v>9584</v>
      </c>
      <c r="D95" s="12"/>
    </row>
    <row r="96" spans="1:4" ht="16.5" customHeight="1">
      <c r="A96" s="9" t="s">
        <v>97</v>
      </c>
      <c r="B96" s="13">
        <v>65</v>
      </c>
      <c r="C96" s="11">
        <v>866</v>
      </c>
      <c r="D96" s="12"/>
    </row>
    <row r="97" spans="1:4" ht="16.5" customHeight="1">
      <c r="A97" s="9" t="s">
        <v>98</v>
      </c>
      <c r="B97" s="13">
        <v>2464</v>
      </c>
      <c r="C97" s="11">
        <v>5142</v>
      </c>
      <c r="D97" s="12">
        <f aca="true" t="shared" si="4" ref="D97:D102">C97/B97*100</f>
        <v>208.68506493506493</v>
      </c>
    </row>
    <row r="98" spans="1:4" ht="16.5" customHeight="1">
      <c r="A98" s="7" t="s">
        <v>99</v>
      </c>
      <c r="B98" s="8">
        <f>SUM(B99:B111)</f>
        <v>20485</v>
      </c>
      <c r="C98" s="8">
        <f>SUM(C99:C111)</f>
        <v>26179</v>
      </c>
      <c r="D98" s="6">
        <f t="shared" si="4"/>
        <v>127.79594825482059</v>
      </c>
    </row>
    <row r="99" spans="1:4" ht="16.5" customHeight="1">
      <c r="A99" s="9" t="s">
        <v>100</v>
      </c>
      <c r="B99" s="14">
        <v>596</v>
      </c>
      <c r="C99" s="11">
        <v>492</v>
      </c>
      <c r="D99" s="12">
        <f t="shared" si="4"/>
        <v>82.5503355704698</v>
      </c>
    </row>
    <row r="100" spans="1:4" ht="16.5" customHeight="1">
      <c r="A100" s="9" t="s">
        <v>101</v>
      </c>
      <c r="B100" s="13">
        <v>1627</v>
      </c>
      <c r="C100" s="11">
        <v>1188</v>
      </c>
      <c r="D100" s="12">
        <f t="shared" si="4"/>
        <v>73.01782421634911</v>
      </c>
    </row>
    <row r="101" spans="1:4" ht="16.5" customHeight="1">
      <c r="A101" s="9" t="s">
        <v>102</v>
      </c>
      <c r="B101" s="10">
        <v>1609</v>
      </c>
      <c r="C101" s="11">
        <v>1829</v>
      </c>
      <c r="D101" s="12">
        <f t="shared" si="4"/>
        <v>113.6730888750777</v>
      </c>
    </row>
    <row r="102" spans="1:4" ht="16.5" customHeight="1">
      <c r="A102" s="9" t="s">
        <v>103</v>
      </c>
      <c r="B102" s="13">
        <v>1344</v>
      </c>
      <c r="C102" s="11">
        <v>1874</v>
      </c>
      <c r="D102" s="12">
        <f t="shared" si="4"/>
        <v>139.43452380952382</v>
      </c>
    </row>
    <row r="103" spans="1:4" ht="16.5" customHeight="1">
      <c r="A103" s="9"/>
      <c r="B103" s="13"/>
      <c r="C103" s="11">
        <v>0</v>
      </c>
      <c r="D103" s="12"/>
    </row>
    <row r="104" spans="1:4" ht="16.5" customHeight="1">
      <c r="A104" s="9" t="s">
        <v>104</v>
      </c>
      <c r="B104" s="13">
        <v>68</v>
      </c>
      <c r="C104" s="11">
        <v>2382</v>
      </c>
      <c r="D104" s="12"/>
    </row>
    <row r="105" spans="1:4" ht="18" customHeight="1">
      <c r="A105" s="9" t="s">
        <v>105</v>
      </c>
      <c r="B105" s="13">
        <v>1233</v>
      </c>
      <c r="C105" s="11">
        <v>38</v>
      </c>
      <c r="D105" s="12">
        <f>C105/B105*100</f>
        <v>3.0819140308191404</v>
      </c>
    </row>
    <row r="106" spans="1:4" ht="16.5" customHeight="1">
      <c r="A106" s="9" t="s">
        <v>106</v>
      </c>
      <c r="B106" s="13">
        <v>80</v>
      </c>
      <c r="C106" s="11">
        <v>58</v>
      </c>
      <c r="D106" s="12">
        <f>C106/B106*100</f>
        <v>72.5</v>
      </c>
    </row>
    <row r="107" spans="1:4" ht="16.5" customHeight="1">
      <c r="A107" s="9" t="s">
        <v>107</v>
      </c>
      <c r="B107" s="13">
        <v>58</v>
      </c>
      <c r="C107" s="11">
        <v>13784</v>
      </c>
      <c r="D107" s="12"/>
    </row>
    <row r="108" spans="1:4" ht="16.5" customHeight="1">
      <c r="A108" s="9" t="s">
        <v>108</v>
      </c>
      <c r="B108" s="13">
        <v>13634</v>
      </c>
      <c r="C108" s="11">
        <v>509</v>
      </c>
      <c r="D108" s="12"/>
    </row>
    <row r="109" spans="1:4" ht="16.5" customHeight="1">
      <c r="A109" s="9" t="s">
        <v>109</v>
      </c>
      <c r="B109" s="13">
        <v>0</v>
      </c>
      <c r="C109" s="11">
        <v>24</v>
      </c>
      <c r="D109" s="12"/>
    </row>
    <row r="110" spans="1:4" ht="16.5" customHeight="1">
      <c r="A110" s="9" t="s">
        <v>110</v>
      </c>
      <c r="B110" s="13">
        <v>236</v>
      </c>
      <c r="C110" s="11">
        <v>4001</v>
      </c>
      <c r="D110" s="12"/>
    </row>
    <row r="111" spans="1:4" ht="16.5" customHeight="1">
      <c r="A111" s="9" t="s">
        <v>111</v>
      </c>
      <c r="B111" s="13">
        <v>0</v>
      </c>
      <c r="C111" s="11"/>
      <c r="D111" s="12"/>
    </row>
    <row r="112" spans="1:4" ht="16.5" customHeight="1">
      <c r="A112" s="7" t="s">
        <v>112</v>
      </c>
      <c r="B112" s="8">
        <f>SUM(B113:B127)</f>
        <v>1345</v>
      </c>
      <c r="C112" s="8">
        <f>SUM(C113:C127)</f>
        <v>7199</v>
      </c>
      <c r="D112" s="6">
        <f aca="true" t="shared" si="5" ref="D112:D117">C112/B112*100</f>
        <v>535.2416356877324</v>
      </c>
    </row>
    <row r="113" spans="1:4" ht="16.5" customHeight="1">
      <c r="A113" s="9" t="s">
        <v>113</v>
      </c>
      <c r="B113" s="13">
        <v>221</v>
      </c>
      <c r="C113" s="11">
        <v>258</v>
      </c>
      <c r="D113" s="12">
        <f t="shared" si="5"/>
        <v>116.74208144796381</v>
      </c>
    </row>
    <row r="114" spans="1:4" ht="16.5" customHeight="1">
      <c r="A114" s="9" t="s">
        <v>114</v>
      </c>
      <c r="B114" s="13">
        <v>50</v>
      </c>
      <c r="C114" s="11">
        <v>90</v>
      </c>
      <c r="D114" s="12">
        <f t="shared" si="5"/>
        <v>180</v>
      </c>
    </row>
    <row r="115" spans="1:4" ht="16.5" customHeight="1">
      <c r="A115" s="9" t="s">
        <v>115</v>
      </c>
      <c r="B115" s="13">
        <v>550</v>
      </c>
      <c r="C115" s="11">
        <v>3060</v>
      </c>
      <c r="D115" s="12">
        <f t="shared" si="5"/>
        <v>556.3636363636364</v>
      </c>
    </row>
    <row r="116" spans="1:4" ht="16.5" customHeight="1">
      <c r="A116" s="9" t="s">
        <v>116</v>
      </c>
      <c r="B116" s="13">
        <v>400</v>
      </c>
      <c r="C116" s="11">
        <v>1154</v>
      </c>
      <c r="D116" s="12">
        <f t="shared" si="5"/>
        <v>288.5</v>
      </c>
    </row>
    <row r="117" spans="1:4" ht="16.5" customHeight="1">
      <c r="A117" s="9" t="s">
        <v>117</v>
      </c>
      <c r="B117" s="13">
        <v>124</v>
      </c>
      <c r="C117" s="11">
        <v>2082</v>
      </c>
      <c r="D117" s="12">
        <f t="shared" si="5"/>
        <v>1679.032258064516</v>
      </c>
    </row>
    <row r="118" spans="1:4" ht="16.5" customHeight="1">
      <c r="A118" s="9" t="s">
        <v>118</v>
      </c>
      <c r="B118" s="13"/>
      <c r="C118" s="11">
        <v>124</v>
      </c>
      <c r="D118" s="12"/>
    </row>
    <row r="119" spans="1:4" ht="16.5" customHeight="1">
      <c r="A119" s="9" t="s">
        <v>119</v>
      </c>
      <c r="B119" s="13">
        <v>0</v>
      </c>
      <c r="C119" s="11">
        <v>0</v>
      </c>
      <c r="D119" s="12"/>
    </row>
    <row r="120" spans="1:4" ht="16.5" customHeight="1">
      <c r="A120" s="9" t="s">
        <v>120</v>
      </c>
      <c r="B120" s="13">
        <v>0</v>
      </c>
      <c r="C120" s="11">
        <v>0</v>
      </c>
      <c r="D120" s="12"/>
    </row>
    <row r="121" spans="1:4" ht="16.5" customHeight="1">
      <c r="A121" s="9" t="s">
        <v>121</v>
      </c>
      <c r="B121" s="13">
        <v>0</v>
      </c>
      <c r="C121" s="11">
        <v>0</v>
      </c>
      <c r="D121" s="12"/>
    </row>
    <row r="122" spans="1:4" ht="16.5" customHeight="1">
      <c r="A122" s="9" t="s">
        <v>122</v>
      </c>
      <c r="B122" s="13">
        <v>0</v>
      </c>
      <c r="C122" s="11"/>
      <c r="D122" s="12"/>
    </row>
    <row r="123" spans="1:4" ht="16.5" customHeight="1">
      <c r="A123" s="9" t="s">
        <v>123</v>
      </c>
      <c r="B123" s="13">
        <v>0</v>
      </c>
      <c r="C123" s="11"/>
      <c r="D123" s="12"/>
    </row>
    <row r="124" spans="1:4" ht="16.5" customHeight="1">
      <c r="A124" s="9" t="s">
        <v>124</v>
      </c>
      <c r="B124" s="13">
        <v>0</v>
      </c>
      <c r="C124" s="11">
        <v>0</v>
      </c>
      <c r="D124" s="12"/>
    </row>
    <row r="125" spans="1:4" ht="16.5" customHeight="1">
      <c r="A125" s="9" t="s">
        <v>125</v>
      </c>
      <c r="B125" s="13">
        <v>0</v>
      </c>
      <c r="C125" s="11">
        <v>0</v>
      </c>
      <c r="D125" s="12"/>
    </row>
    <row r="126" spans="1:4" ht="16.5" customHeight="1">
      <c r="A126" s="9" t="s">
        <v>126</v>
      </c>
      <c r="B126" s="13">
        <v>0</v>
      </c>
      <c r="C126" s="11">
        <v>0</v>
      </c>
      <c r="D126" s="12"/>
    </row>
    <row r="127" spans="1:4" ht="17.25" customHeight="1">
      <c r="A127" s="9" t="s">
        <v>127</v>
      </c>
      <c r="B127" s="13">
        <v>0</v>
      </c>
      <c r="C127" s="11">
        <v>431</v>
      </c>
      <c r="D127" s="12"/>
    </row>
    <row r="128" spans="1:4" ht="17.25" customHeight="1">
      <c r="A128" s="7" t="s">
        <v>128</v>
      </c>
      <c r="B128" s="8">
        <f>SUM(B129:B134)</f>
        <v>3480</v>
      </c>
      <c r="C128" s="8">
        <f>SUM(C129:C134)</f>
        <v>38456</v>
      </c>
      <c r="D128" s="6">
        <f>C128/B128*100</f>
        <v>1105.057471264368</v>
      </c>
    </row>
    <row r="129" spans="1:4" ht="16.5" customHeight="1">
      <c r="A129" s="9" t="s">
        <v>129</v>
      </c>
      <c r="B129" s="13">
        <v>1021</v>
      </c>
      <c r="C129" s="11">
        <v>1188</v>
      </c>
      <c r="D129" s="12">
        <f>C129/B129*100</f>
        <v>116.35651322233105</v>
      </c>
    </row>
    <row r="130" spans="1:4" ht="16.5" customHeight="1">
      <c r="A130" s="9" t="s">
        <v>130</v>
      </c>
      <c r="B130" s="13">
        <v>0</v>
      </c>
      <c r="C130" s="11">
        <v>0</v>
      </c>
      <c r="D130" s="12"/>
    </row>
    <row r="131" spans="1:4" ht="16.5" customHeight="1">
      <c r="A131" s="9" t="s">
        <v>131</v>
      </c>
      <c r="B131" s="11">
        <v>0</v>
      </c>
      <c r="C131" s="11">
        <v>12777</v>
      </c>
      <c r="D131" s="12"/>
    </row>
    <row r="132" spans="1:4" ht="16.5" customHeight="1">
      <c r="A132" s="9" t="s">
        <v>132</v>
      </c>
      <c r="B132" s="13">
        <v>844</v>
      </c>
      <c r="C132" s="11">
        <v>2464</v>
      </c>
      <c r="D132" s="12">
        <f>C132/B132*100</f>
        <v>291.9431279620853</v>
      </c>
    </row>
    <row r="133" spans="1:4" ht="16.5" customHeight="1">
      <c r="A133" s="9" t="s">
        <v>133</v>
      </c>
      <c r="B133" s="13">
        <v>0</v>
      </c>
      <c r="C133" s="11">
        <v>0</v>
      </c>
      <c r="D133" s="12"/>
    </row>
    <row r="134" spans="1:4" ht="16.5" customHeight="1">
      <c r="A134" s="9" t="s">
        <v>134</v>
      </c>
      <c r="B134" s="13">
        <v>1615</v>
      </c>
      <c r="C134" s="11">
        <v>22027</v>
      </c>
      <c r="D134" s="12"/>
    </row>
    <row r="135" spans="1:4" ht="16.5" customHeight="1">
      <c r="A135" s="7" t="s">
        <v>135</v>
      </c>
      <c r="B135" s="16">
        <f>SUM(B136:B145)</f>
        <v>14953</v>
      </c>
      <c r="C135" s="16">
        <f>SUM(C136:C145)</f>
        <v>31707</v>
      </c>
      <c r="D135" s="6">
        <f aca="true" t="shared" si="6" ref="D135:D140">C135/B135*100</f>
        <v>212.04440580485522</v>
      </c>
    </row>
    <row r="136" spans="1:4" ht="16.5" customHeight="1">
      <c r="A136" s="9" t="s">
        <v>136</v>
      </c>
      <c r="B136" s="11">
        <v>2913</v>
      </c>
      <c r="C136" s="11">
        <v>2532</v>
      </c>
      <c r="D136" s="12">
        <f t="shared" si="6"/>
        <v>86.92070030895984</v>
      </c>
    </row>
    <row r="137" spans="1:4" ht="16.5" customHeight="1">
      <c r="A137" s="9" t="s">
        <v>137</v>
      </c>
      <c r="B137" s="11">
        <v>3718</v>
      </c>
      <c r="C137" s="11">
        <v>4802</v>
      </c>
      <c r="D137" s="12">
        <f t="shared" si="6"/>
        <v>129.1554599246907</v>
      </c>
    </row>
    <row r="138" spans="1:4" ht="16.5" customHeight="1">
      <c r="A138" s="9" t="s">
        <v>138</v>
      </c>
      <c r="B138" s="11">
        <v>2741</v>
      </c>
      <c r="C138" s="11">
        <v>3544</v>
      </c>
      <c r="D138" s="12">
        <f t="shared" si="6"/>
        <v>129.2958774170011</v>
      </c>
    </row>
    <row r="139" spans="1:4" ht="16.5" customHeight="1">
      <c r="A139" s="9" t="s">
        <v>139</v>
      </c>
      <c r="B139" s="11">
        <v>0</v>
      </c>
      <c r="C139" s="11">
        <v>0</v>
      </c>
      <c r="D139" s="12"/>
    </row>
    <row r="140" spans="1:4" ht="16.5" customHeight="1">
      <c r="A140" s="9" t="s">
        <v>140</v>
      </c>
      <c r="B140" s="11">
        <v>1500</v>
      </c>
      <c r="C140" s="11">
        <v>15185</v>
      </c>
      <c r="D140" s="12">
        <f t="shared" si="6"/>
        <v>1012.3333333333333</v>
      </c>
    </row>
    <row r="141" spans="1:4" ht="16.5" customHeight="1">
      <c r="A141" s="9" t="s">
        <v>141</v>
      </c>
      <c r="B141" s="11">
        <v>105</v>
      </c>
      <c r="C141" s="11">
        <v>1949</v>
      </c>
      <c r="D141" s="12">
        <f aca="true" t="shared" si="7" ref="D141:D147">C141/B141*100</f>
        <v>1856.1904761904764</v>
      </c>
    </row>
    <row r="142" spans="1:4" ht="16.5" customHeight="1">
      <c r="A142" s="9" t="s">
        <v>142</v>
      </c>
      <c r="B142" s="11">
        <v>3483</v>
      </c>
      <c r="C142" s="11">
        <v>2434</v>
      </c>
      <c r="D142" s="12">
        <f t="shared" si="7"/>
        <v>69.88228538616136</v>
      </c>
    </row>
    <row r="143" spans="1:4" ht="16.5" customHeight="1">
      <c r="A143" s="9" t="s">
        <v>143</v>
      </c>
      <c r="B143" s="11">
        <v>493</v>
      </c>
      <c r="C143" s="11">
        <v>975</v>
      </c>
      <c r="D143" s="12">
        <f t="shared" si="7"/>
        <v>197.76876267748477</v>
      </c>
    </row>
    <row r="144" spans="1:4" ht="16.5" customHeight="1">
      <c r="A144" s="9" t="s">
        <v>144</v>
      </c>
      <c r="B144" s="11">
        <v>0</v>
      </c>
      <c r="C144" s="11">
        <v>0</v>
      </c>
      <c r="D144" s="12"/>
    </row>
    <row r="145" spans="1:4" ht="16.5" customHeight="1">
      <c r="A145" s="9" t="s">
        <v>145</v>
      </c>
      <c r="B145" s="11">
        <v>0</v>
      </c>
      <c r="C145" s="11">
        <v>286</v>
      </c>
      <c r="D145" s="12"/>
    </row>
    <row r="146" spans="1:4" ht="16.5" customHeight="1">
      <c r="A146" s="7" t="s">
        <v>146</v>
      </c>
      <c r="B146" s="8">
        <f>SUM(B147:B153)</f>
        <v>761</v>
      </c>
      <c r="C146" s="8">
        <f>SUM(C147:C153)</f>
        <v>2031</v>
      </c>
      <c r="D146" s="6">
        <f t="shared" si="7"/>
        <v>266.8856767411301</v>
      </c>
    </row>
    <row r="147" spans="1:4" ht="16.5" customHeight="1">
      <c r="A147" s="9" t="s">
        <v>147</v>
      </c>
      <c r="B147" s="13">
        <v>761</v>
      </c>
      <c r="C147" s="11">
        <v>679</v>
      </c>
      <c r="D147" s="12">
        <f t="shared" si="7"/>
        <v>89.22470433639947</v>
      </c>
    </row>
    <row r="148" spans="1:4" ht="16.5" customHeight="1">
      <c r="A148" s="9" t="s">
        <v>148</v>
      </c>
      <c r="B148" s="13">
        <v>0</v>
      </c>
      <c r="C148" s="11">
        <v>0</v>
      </c>
      <c r="D148" s="12"/>
    </row>
    <row r="149" spans="1:4" ht="16.5" customHeight="1">
      <c r="A149" s="9" t="s">
        <v>149</v>
      </c>
      <c r="B149" s="13">
        <v>0</v>
      </c>
      <c r="C149" s="11">
        <v>0</v>
      </c>
      <c r="D149" s="12"/>
    </row>
    <row r="150" spans="1:4" ht="16.5" customHeight="1">
      <c r="A150" s="9" t="s">
        <v>150</v>
      </c>
      <c r="B150" s="13">
        <v>0</v>
      </c>
      <c r="C150" s="11">
        <v>140</v>
      </c>
      <c r="D150" s="12"/>
    </row>
    <row r="151" spans="1:4" ht="16.5" customHeight="1">
      <c r="A151" s="9" t="s">
        <v>151</v>
      </c>
      <c r="B151" s="13">
        <v>0</v>
      </c>
      <c r="C151" s="11">
        <v>0</v>
      </c>
      <c r="D151" s="12"/>
    </row>
    <row r="152" spans="1:4" ht="16.5" customHeight="1">
      <c r="A152" s="9" t="s">
        <v>152</v>
      </c>
      <c r="B152" s="13">
        <v>0</v>
      </c>
      <c r="C152" s="11">
        <v>1212</v>
      </c>
      <c r="D152" s="12"/>
    </row>
    <row r="153" spans="1:4" ht="16.5" customHeight="1">
      <c r="A153" s="9" t="s">
        <v>153</v>
      </c>
      <c r="B153" s="13">
        <v>0</v>
      </c>
      <c r="C153" s="11">
        <v>0</v>
      </c>
      <c r="D153" s="12"/>
    </row>
    <row r="154" spans="1:4" ht="17.25" customHeight="1">
      <c r="A154" s="7" t="s">
        <v>154</v>
      </c>
      <c r="B154" s="8">
        <f>SUM(B155:B162)</f>
        <v>4897</v>
      </c>
      <c r="C154" s="8">
        <f>SUM(C155:C162)</f>
        <v>1303</v>
      </c>
      <c r="D154" s="6">
        <f>C154/B154*100</f>
        <v>26.608127424954052</v>
      </c>
    </row>
    <row r="155" spans="1:4" ht="16.5" customHeight="1">
      <c r="A155" s="9" t="s">
        <v>155</v>
      </c>
      <c r="B155" s="13">
        <v>0</v>
      </c>
      <c r="C155" s="11">
        <v>0</v>
      </c>
      <c r="D155" s="12"/>
    </row>
    <row r="156" spans="1:4" ht="16.5" customHeight="1">
      <c r="A156" s="9" t="s">
        <v>156</v>
      </c>
      <c r="B156" s="13">
        <v>68</v>
      </c>
      <c r="C156" s="11">
        <v>124</v>
      </c>
      <c r="D156" s="12">
        <f>C156/B156*100</f>
        <v>182.35294117647058</v>
      </c>
    </row>
    <row r="157" spans="1:4" ht="16.5" customHeight="1">
      <c r="A157" s="9" t="s">
        <v>157</v>
      </c>
      <c r="B157" s="13">
        <v>0</v>
      </c>
      <c r="C157" s="11">
        <v>0</v>
      </c>
      <c r="D157" s="12"/>
    </row>
    <row r="158" spans="1:4" ht="16.5" customHeight="1">
      <c r="A158" s="9" t="s">
        <v>158</v>
      </c>
      <c r="B158" s="13">
        <v>172</v>
      </c>
      <c r="C158" s="11">
        <v>133</v>
      </c>
      <c r="D158" s="12">
        <f aca="true" t="shared" si="8" ref="D158:D165">C158/B158*100</f>
        <v>77.32558139534885</v>
      </c>
    </row>
    <row r="159" spans="1:4" ht="16.5" customHeight="1">
      <c r="A159" s="9" t="s">
        <v>159</v>
      </c>
      <c r="B159" s="13">
        <v>147</v>
      </c>
      <c r="C159" s="11">
        <v>130</v>
      </c>
      <c r="D159" s="12">
        <f t="shared" si="8"/>
        <v>88.43537414965986</v>
      </c>
    </row>
    <row r="160" spans="1:4" ht="16.5" customHeight="1">
      <c r="A160" s="9" t="s">
        <v>160</v>
      </c>
      <c r="B160" s="13">
        <v>8</v>
      </c>
      <c r="C160" s="11">
        <v>0</v>
      </c>
      <c r="D160" s="12">
        <f t="shared" si="8"/>
        <v>0</v>
      </c>
    </row>
    <row r="161" spans="1:4" ht="16.5" customHeight="1">
      <c r="A161" s="9" t="s">
        <v>161</v>
      </c>
      <c r="B161" s="13">
        <v>1000</v>
      </c>
      <c r="C161" s="11">
        <v>506</v>
      </c>
      <c r="D161" s="12">
        <f t="shared" si="8"/>
        <v>50.6</v>
      </c>
    </row>
    <row r="162" spans="1:4" ht="16.5" customHeight="1">
      <c r="A162" s="9" t="s">
        <v>162</v>
      </c>
      <c r="B162" s="13">
        <v>3502</v>
      </c>
      <c r="C162" s="11">
        <v>410</v>
      </c>
      <c r="D162" s="12">
        <f t="shared" si="8"/>
        <v>11.707595659623072</v>
      </c>
    </row>
    <row r="163" spans="1:4" ht="16.5" customHeight="1">
      <c r="A163" s="7" t="s">
        <v>163</v>
      </c>
      <c r="B163" s="8">
        <f>SUM(B164:B167)</f>
        <v>1078</v>
      </c>
      <c r="C163" s="8">
        <f>SUM(C164:C167)</f>
        <v>148</v>
      </c>
      <c r="D163" s="6">
        <f t="shared" si="8"/>
        <v>13.729128014842301</v>
      </c>
    </row>
    <row r="164" spans="1:4" ht="16.5" customHeight="1">
      <c r="A164" s="9" t="s">
        <v>164</v>
      </c>
      <c r="B164" s="13">
        <v>61</v>
      </c>
      <c r="C164" s="11">
        <v>64</v>
      </c>
      <c r="D164" s="12">
        <f t="shared" si="8"/>
        <v>104.91803278688525</v>
      </c>
    </row>
    <row r="165" spans="1:4" ht="16.5" customHeight="1">
      <c r="A165" s="9" t="s">
        <v>165</v>
      </c>
      <c r="B165" s="13">
        <v>1017</v>
      </c>
      <c r="C165" s="11">
        <v>49</v>
      </c>
      <c r="D165" s="12">
        <f t="shared" si="8"/>
        <v>4.818092428711897</v>
      </c>
    </row>
    <row r="166" spans="1:4" ht="16.5" customHeight="1">
      <c r="A166" s="9" t="s">
        <v>166</v>
      </c>
      <c r="B166" s="13">
        <v>0</v>
      </c>
      <c r="C166" s="11">
        <v>35</v>
      </c>
      <c r="D166" s="12"/>
    </row>
    <row r="167" spans="1:4" ht="16.5" customHeight="1">
      <c r="A167" s="9" t="s">
        <v>167</v>
      </c>
      <c r="B167" s="13"/>
      <c r="C167" s="11">
        <v>0</v>
      </c>
      <c r="D167" s="12"/>
    </row>
    <row r="168" spans="1:4" ht="17.25" customHeight="1">
      <c r="A168" s="7" t="s">
        <v>168</v>
      </c>
      <c r="B168" s="8">
        <f>SUM(B169:B173)</f>
        <v>96</v>
      </c>
      <c r="C168" s="8">
        <f>SUM(C169:C173)</f>
        <v>108</v>
      </c>
      <c r="D168" s="6">
        <f>C168/B168*100</f>
        <v>112.5</v>
      </c>
    </row>
    <row r="169" spans="1:4" ht="16.5" customHeight="1">
      <c r="A169" s="9" t="s">
        <v>169</v>
      </c>
      <c r="B169" s="13">
        <v>96</v>
      </c>
      <c r="C169" s="11">
        <v>79</v>
      </c>
      <c r="D169" s="12">
        <f>C169/B169*100</f>
        <v>82.29166666666666</v>
      </c>
    </row>
    <row r="170" spans="1:4" ht="16.5" customHeight="1">
      <c r="A170" s="9" t="s">
        <v>170</v>
      </c>
      <c r="B170" s="13">
        <v>0</v>
      </c>
      <c r="C170" s="11">
        <v>0</v>
      </c>
      <c r="D170" s="12"/>
    </row>
    <row r="171" spans="1:4" ht="16.5" customHeight="1">
      <c r="A171" s="9" t="s">
        <v>171</v>
      </c>
      <c r="B171" s="13">
        <v>0</v>
      </c>
      <c r="C171" s="11">
        <v>0</v>
      </c>
      <c r="D171" s="12"/>
    </row>
    <row r="172" spans="1:4" ht="16.5" customHeight="1">
      <c r="A172" s="9" t="s">
        <v>172</v>
      </c>
      <c r="B172" s="13">
        <v>0</v>
      </c>
      <c r="C172" s="11">
        <v>0</v>
      </c>
      <c r="D172" s="12"/>
    </row>
    <row r="173" spans="1:4" ht="16.5" customHeight="1">
      <c r="A173" s="9" t="s">
        <v>173</v>
      </c>
      <c r="B173" s="13">
        <v>0</v>
      </c>
      <c r="C173" s="11">
        <v>29</v>
      </c>
      <c r="D173" s="12"/>
    </row>
    <row r="174" spans="1:4" ht="16.5" customHeight="1">
      <c r="A174" s="7" t="s">
        <v>174</v>
      </c>
      <c r="B174" s="13"/>
      <c r="C174" s="11"/>
      <c r="D174" s="12"/>
    </row>
    <row r="175" spans="1:4" ht="16.5" customHeight="1">
      <c r="A175" s="9" t="s">
        <v>175</v>
      </c>
      <c r="B175" s="13"/>
      <c r="C175" s="11">
        <v>0</v>
      </c>
      <c r="D175" s="12"/>
    </row>
    <row r="176" spans="1:4" ht="16.5" customHeight="1">
      <c r="A176" s="9" t="s">
        <v>176</v>
      </c>
      <c r="B176" s="13"/>
      <c r="C176" s="11">
        <v>0</v>
      </c>
      <c r="D176" s="12"/>
    </row>
    <row r="177" spans="1:4" ht="16.5" customHeight="1">
      <c r="A177" s="9" t="s">
        <v>177</v>
      </c>
      <c r="B177" s="13"/>
      <c r="C177" s="11">
        <v>0</v>
      </c>
      <c r="D177" s="12"/>
    </row>
    <row r="178" spans="1:4" ht="16.5" customHeight="1">
      <c r="A178" s="9" t="s">
        <v>178</v>
      </c>
      <c r="B178" s="13"/>
      <c r="C178" s="11">
        <v>0</v>
      </c>
      <c r="D178" s="12"/>
    </row>
    <row r="179" spans="1:4" ht="16.5" customHeight="1">
      <c r="A179" s="9" t="s">
        <v>179</v>
      </c>
      <c r="B179" s="13"/>
      <c r="C179" s="11">
        <v>0</v>
      </c>
      <c r="D179" s="12"/>
    </row>
    <row r="180" spans="1:4" ht="16.5" customHeight="1">
      <c r="A180" s="9" t="s">
        <v>136</v>
      </c>
      <c r="B180" s="13"/>
      <c r="C180" s="11">
        <v>0</v>
      </c>
      <c r="D180" s="12"/>
    </row>
    <row r="181" spans="1:4" ht="16.5" customHeight="1">
      <c r="A181" s="9" t="s">
        <v>180</v>
      </c>
      <c r="B181" s="13"/>
      <c r="C181" s="11">
        <v>0</v>
      </c>
      <c r="D181" s="12"/>
    </row>
    <row r="182" spans="1:4" ht="16.5" customHeight="1">
      <c r="A182" s="9" t="s">
        <v>181</v>
      </c>
      <c r="B182" s="13"/>
      <c r="C182" s="11">
        <v>0</v>
      </c>
      <c r="D182" s="12"/>
    </row>
    <row r="183" spans="1:4" ht="16.5" customHeight="1">
      <c r="A183" s="9" t="s">
        <v>182</v>
      </c>
      <c r="B183" s="13"/>
      <c r="C183" s="11">
        <v>0</v>
      </c>
      <c r="D183" s="12"/>
    </row>
    <row r="184" spans="1:4" ht="16.5" customHeight="1">
      <c r="A184" s="7" t="s">
        <v>183</v>
      </c>
      <c r="B184" s="8">
        <f>SUM(B185:B190)</f>
        <v>538</v>
      </c>
      <c r="C184" s="8">
        <f>SUM(C185:C190)</f>
        <v>1778</v>
      </c>
      <c r="D184" s="6">
        <f aca="true" t="shared" si="9" ref="D184:D189">C184/B184*100</f>
        <v>330.48327137546465</v>
      </c>
    </row>
    <row r="185" spans="1:4" ht="16.5" customHeight="1">
      <c r="A185" s="9" t="s">
        <v>184</v>
      </c>
      <c r="B185" s="14">
        <v>461</v>
      </c>
      <c r="C185" s="11">
        <v>1657</v>
      </c>
      <c r="D185" s="12">
        <f t="shared" si="9"/>
        <v>359.4360086767896</v>
      </c>
    </row>
    <row r="186" spans="1:4" ht="16.5" customHeight="1">
      <c r="A186" s="9" t="s">
        <v>185</v>
      </c>
      <c r="B186" s="13">
        <v>0</v>
      </c>
      <c r="C186" s="11">
        <v>0</v>
      </c>
      <c r="D186" s="12"/>
    </row>
    <row r="187" spans="1:4" ht="16.5" customHeight="1">
      <c r="A187" s="9" t="s">
        <v>186</v>
      </c>
      <c r="B187" s="10">
        <v>0</v>
      </c>
      <c r="C187" s="11">
        <v>0</v>
      </c>
      <c r="D187" s="12"/>
    </row>
    <row r="188" spans="1:4" ht="16.5" customHeight="1">
      <c r="A188" s="9" t="s">
        <v>187</v>
      </c>
      <c r="B188" s="13">
        <v>47</v>
      </c>
      <c r="C188" s="11">
        <v>86</v>
      </c>
      <c r="D188" s="12">
        <f t="shared" si="9"/>
        <v>182.9787234042553</v>
      </c>
    </row>
    <row r="189" spans="1:4" ht="16.5" customHeight="1">
      <c r="A189" s="9" t="s">
        <v>188</v>
      </c>
      <c r="B189" s="13">
        <v>30</v>
      </c>
      <c r="C189" s="11">
        <v>35</v>
      </c>
      <c r="D189" s="12">
        <f t="shared" si="9"/>
        <v>116.66666666666667</v>
      </c>
    </row>
    <row r="190" spans="1:4" ht="16.5" customHeight="1">
      <c r="A190" s="9" t="s">
        <v>189</v>
      </c>
      <c r="B190" s="13">
        <v>0</v>
      </c>
      <c r="C190" s="11">
        <v>0</v>
      </c>
      <c r="D190" s="12"/>
    </row>
    <row r="191" spans="1:4" ht="16.5" customHeight="1">
      <c r="A191" s="7" t="s">
        <v>190</v>
      </c>
      <c r="B191" s="16">
        <f>SUM(B192:B194)</f>
        <v>2430</v>
      </c>
      <c r="C191" s="16">
        <f>SUM(C192:C194)</f>
        <v>4849</v>
      </c>
      <c r="D191" s="6">
        <f>C191/B191*100</f>
        <v>199.54732510288068</v>
      </c>
    </row>
    <row r="192" spans="1:4" ht="16.5" customHeight="1">
      <c r="A192" s="9" t="s">
        <v>191</v>
      </c>
      <c r="B192" s="11">
        <v>2430</v>
      </c>
      <c r="C192" s="11">
        <v>4849</v>
      </c>
      <c r="D192" s="12">
        <f>C192/B192*100</f>
        <v>199.54732510288068</v>
      </c>
    </row>
    <row r="193" spans="1:4" ht="16.5" customHeight="1">
      <c r="A193" s="9" t="s">
        <v>192</v>
      </c>
      <c r="B193" s="13">
        <v>0</v>
      </c>
      <c r="C193" s="11"/>
      <c r="D193" s="12"/>
    </row>
    <row r="194" spans="1:4" ht="16.5" customHeight="1">
      <c r="A194" s="9" t="s">
        <v>193</v>
      </c>
      <c r="B194" s="13">
        <v>0</v>
      </c>
      <c r="C194" s="11"/>
      <c r="D194" s="12"/>
    </row>
    <row r="195" spans="1:4" ht="16.5" customHeight="1">
      <c r="A195" s="7" t="s">
        <v>194</v>
      </c>
      <c r="B195" s="8">
        <f>SUM(B196:B200)</f>
        <v>281</v>
      </c>
      <c r="C195" s="8">
        <f>SUM(C196:C200)</f>
        <v>166</v>
      </c>
      <c r="D195" s="6">
        <f>C195/B195*100</f>
        <v>59.07473309608541</v>
      </c>
    </row>
    <row r="196" spans="1:4" ht="16.5" customHeight="1">
      <c r="A196" s="9" t="s">
        <v>195</v>
      </c>
      <c r="B196" s="13">
        <v>281</v>
      </c>
      <c r="C196" s="11">
        <v>166</v>
      </c>
      <c r="D196" s="12">
        <f>C196/B196*100</f>
        <v>59.07473309608541</v>
      </c>
    </row>
    <row r="197" spans="1:4" ht="16.5" customHeight="1">
      <c r="A197" s="9" t="s">
        <v>196</v>
      </c>
      <c r="B197" s="13">
        <v>0</v>
      </c>
      <c r="C197" s="11"/>
      <c r="D197" s="12"/>
    </row>
    <row r="198" spans="1:4" ht="16.5" customHeight="1">
      <c r="A198" s="9" t="s">
        <v>197</v>
      </c>
      <c r="B198" s="13">
        <v>0</v>
      </c>
      <c r="C198" s="11"/>
      <c r="D198" s="12"/>
    </row>
    <row r="199" spans="1:4" ht="16.5" customHeight="1">
      <c r="A199" s="9" t="s">
        <v>198</v>
      </c>
      <c r="B199" s="14"/>
      <c r="C199" s="11"/>
      <c r="D199" s="12"/>
    </row>
    <row r="200" spans="1:4" ht="16.5" customHeight="1">
      <c r="A200" s="9" t="s">
        <v>199</v>
      </c>
      <c r="B200" s="13">
        <v>0</v>
      </c>
      <c r="C200" s="11"/>
      <c r="D200" s="12"/>
    </row>
    <row r="201" spans="1:4" ht="16.5" customHeight="1">
      <c r="A201" s="7" t="s">
        <v>200</v>
      </c>
      <c r="B201" s="16">
        <v>1000</v>
      </c>
      <c r="C201" s="11">
        <v>0</v>
      </c>
      <c r="D201" s="12"/>
    </row>
    <row r="202" spans="1:4" ht="16.5" customHeight="1">
      <c r="A202" s="7" t="s">
        <v>201</v>
      </c>
      <c r="B202" s="16">
        <f>B203+B204</f>
        <v>12157</v>
      </c>
      <c r="C202" s="16">
        <f>C203+C204</f>
        <v>100</v>
      </c>
      <c r="D202" s="12">
        <f>C202/B202*100</f>
        <v>0.8225713580653122</v>
      </c>
    </row>
    <row r="203" spans="1:4" ht="16.5" customHeight="1">
      <c r="A203" s="9" t="s">
        <v>202</v>
      </c>
      <c r="B203" s="11">
        <v>1000</v>
      </c>
      <c r="C203" s="11">
        <v>0</v>
      </c>
      <c r="D203" s="12"/>
    </row>
    <row r="204" spans="1:4" ht="16.5" customHeight="1">
      <c r="A204" s="9" t="s">
        <v>203</v>
      </c>
      <c r="B204" s="11">
        <v>11157</v>
      </c>
      <c r="C204" s="11">
        <v>100</v>
      </c>
      <c r="D204" s="12">
        <f>C204/B204*100</f>
        <v>0.8962982880702698</v>
      </c>
    </row>
    <row r="205" spans="1:4" s="2" customFormat="1" ht="16.5" customHeight="1">
      <c r="A205" s="7" t="s">
        <v>204</v>
      </c>
      <c r="B205" s="8">
        <f>SUM(B206:B207)</f>
        <v>0</v>
      </c>
      <c r="C205" s="8">
        <f>SUM(C206:C207)</f>
        <v>1292</v>
      </c>
      <c r="D205" s="12"/>
    </row>
    <row r="206" spans="1:4" s="2" customFormat="1" ht="16.5" customHeight="1">
      <c r="A206" s="18" t="s">
        <v>205</v>
      </c>
      <c r="B206" s="13">
        <v>0</v>
      </c>
      <c r="C206" s="11"/>
      <c r="D206" s="12"/>
    </row>
    <row r="207" spans="1:4" s="2" customFormat="1" ht="16.5" customHeight="1">
      <c r="A207" s="9" t="s">
        <v>206</v>
      </c>
      <c r="B207" s="13"/>
      <c r="C207" s="11">
        <v>1292</v>
      </c>
      <c r="D207" s="12"/>
    </row>
    <row r="208" spans="1:4" s="2" customFormat="1" ht="16.5" customHeight="1">
      <c r="A208" s="7" t="s">
        <v>207</v>
      </c>
      <c r="B208" s="13">
        <v>0</v>
      </c>
      <c r="C208" s="11"/>
      <c r="D208" s="12"/>
    </row>
    <row r="209" spans="1:4" s="2" customFormat="1" ht="16.5" customHeight="1">
      <c r="A209" s="18" t="s">
        <v>208</v>
      </c>
      <c r="B209" s="13"/>
      <c r="C209" s="11"/>
      <c r="D209" s="12"/>
    </row>
    <row r="210" spans="1:4" s="2" customFormat="1" ht="19.5" customHeight="1">
      <c r="A210" s="9" t="s">
        <v>209</v>
      </c>
      <c r="B210" s="13"/>
      <c r="C210" s="11">
        <v>9</v>
      </c>
      <c r="D210" s="12"/>
    </row>
    <row r="211" spans="1:4" ht="16.5" customHeight="1">
      <c r="A211" s="9"/>
      <c r="B211" s="11"/>
      <c r="C211" s="11"/>
      <c r="D211" s="12"/>
    </row>
    <row r="212" spans="1:4" ht="21" customHeight="1">
      <c r="A212" s="7" t="s">
        <v>210</v>
      </c>
      <c r="B212" s="16">
        <f>B5+B34+B35+B36+B49+B60+B71+B77+B98+B112+B128+B135+B146+B154+B163+B168+B184+B191+B195+B201+B202+B205+B208</f>
        <v>133638</v>
      </c>
      <c r="C212" s="16">
        <f>C5+C34+C35+C36+C49+C60+C71+C77+C98+C112+C128+C135+C146+C154+C163+C168+C184+C191+C195+C202+C205+C208+C210</f>
        <v>240872</v>
      </c>
      <c r="D212" s="6">
        <f>C212/B212*100</f>
        <v>180.2421466948024</v>
      </c>
    </row>
    <row r="213" spans="1:4" ht="14.25">
      <c r="A213" s="9" t="s">
        <v>211</v>
      </c>
      <c r="B213" s="11">
        <f>B214+B216</f>
        <v>2516</v>
      </c>
      <c r="C213" s="11">
        <f>C214+C216</f>
        <v>1916</v>
      </c>
      <c r="D213" s="12">
        <f>C213/B213*100</f>
        <v>76.15262321144675</v>
      </c>
    </row>
    <row r="214" spans="1:4" ht="14.25">
      <c r="A214" s="9" t="s">
        <v>212</v>
      </c>
      <c r="B214" s="11">
        <v>386</v>
      </c>
      <c r="C214" s="11">
        <v>386</v>
      </c>
      <c r="D214" s="12">
        <f>C214/B214*100</f>
        <v>100</v>
      </c>
    </row>
    <row r="215" spans="1:4" ht="14.25">
      <c r="A215" s="9" t="s">
        <v>213</v>
      </c>
      <c r="B215" s="11"/>
      <c r="C215" s="11"/>
      <c r="D215" s="12"/>
    </row>
    <row r="216" spans="1:4" ht="14.25">
      <c r="A216" s="9" t="s">
        <v>214</v>
      </c>
      <c r="B216" s="11">
        <v>2130</v>
      </c>
      <c r="C216" s="11">
        <v>1530</v>
      </c>
      <c r="D216" s="12">
        <f>C216/B216*100</f>
        <v>71.83098591549296</v>
      </c>
    </row>
    <row r="217" spans="1:4" ht="14.25">
      <c r="A217" s="9" t="s">
        <v>215</v>
      </c>
      <c r="B217" s="11"/>
      <c r="C217" s="11">
        <v>3760</v>
      </c>
      <c r="D217" s="12"/>
    </row>
    <row r="218" spans="1:4" ht="14.25">
      <c r="A218" s="9" t="s">
        <v>216</v>
      </c>
      <c r="B218" s="11"/>
      <c r="C218" s="11"/>
      <c r="D218" s="12"/>
    </row>
    <row r="219" spans="1:4" ht="14.25">
      <c r="A219" s="9" t="s">
        <v>217</v>
      </c>
      <c r="B219" s="11"/>
      <c r="C219" s="11"/>
      <c r="D219" s="12"/>
    </row>
    <row r="220" spans="1:4" ht="14.25">
      <c r="A220" s="9" t="s">
        <v>218</v>
      </c>
      <c r="B220" s="11">
        <f>B221</f>
        <v>849</v>
      </c>
      <c r="C220" s="11">
        <f>C221</f>
        <v>3572</v>
      </c>
      <c r="D220" s="12">
        <f>C220/B220*100</f>
        <v>420.73027090694933</v>
      </c>
    </row>
    <row r="221" spans="1:4" ht="14.25">
      <c r="A221" s="9" t="s">
        <v>219</v>
      </c>
      <c r="B221" s="11">
        <v>849</v>
      </c>
      <c r="C221" s="11">
        <v>3572</v>
      </c>
      <c r="D221" s="12">
        <f>C221/B221*100</f>
        <v>420.73027090694933</v>
      </c>
    </row>
    <row r="222" spans="1:4" ht="14.25">
      <c r="A222" s="9" t="s">
        <v>220</v>
      </c>
      <c r="B222" s="11"/>
      <c r="C222" s="11"/>
      <c r="D222" s="6"/>
    </row>
    <row r="223" spans="1:4" ht="14.25">
      <c r="A223" s="9"/>
      <c r="B223" s="11"/>
      <c r="C223" s="11"/>
      <c r="D223" s="6"/>
    </row>
    <row r="224" spans="1:4" ht="21" customHeight="1">
      <c r="A224" s="7" t="s">
        <v>221</v>
      </c>
      <c r="B224" s="16">
        <f>B212+B213+B217+B220</f>
        <v>137003</v>
      </c>
      <c r="C224" s="16">
        <f>C212+C213+C217+C219+C220</f>
        <v>250120</v>
      </c>
      <c r="D224" s="6">
        <f>C224/B224*100</f>
        <v>182.56534528440983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55" right="0.3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2018-09-13T06:11:18Z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  <property fmtid="{D5CDD505-2E9C-101B-9397-08002B2CF9AE}" pid="4" name="KSOReadingLayo">
    <vt:bool>false</vt:bool>
  </property>
</Properties>
</file>