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9" activeTab="0"/>
  </bookViews>
  <sheets>
    <sheet name="政府性基金支出决算表" sheetId="1" r:id="rId1"/>
  </sheets>
  <definedNames>
    <definedName name="_xlnm.Print_Titles" localSheetId="0">'政府性基金支出决算表'!$1:$3</definedName>
  </definedNames>
  <calcPr fullCalcOnLoad="1"/>
</workbook>
</file>

<file path=xl/sharedStrings.xml><?xml version="1.0" encoding="utf-8"?>
<sst xmlns="http://schemas.openxmlformats.org/spreadsheetml/2006/main" count="60" uniqueCount="60">
  <si>
    <t>2018年全南县政府性基金预算支出决算情况表</t>
  </si>
  <si>
    <t>单位:万元</t>
  </si>
  <si>
    <t>收入科目</t>
  </si>
  <si>
    <t>2018年预算数</t>
  </si>
  <si>
    <t>2018年决算数</t>
  </si>
  <si>
    <t>决算数占预算数%</t>
  </si>
  <si>
    <t>一、科学技术支出</t>
  </si>
  <si>
    <t xml:space="preserve">  核电站乏燃料处理处置基金支出</t>
  </si>
  <si>
    <t>二、文化体育与传媒支出</t>
  </si>
  <si>
    <t xml:space="preserve">  国家电影事业发展专项资金及对应专项债务收入安排的支出</t>
  </si>
  <si>
    <t>三、社会保障和就业支出</t>
  </si>
  <si>
    <t xml:space="preserve">  大中型水库移民后期扶持基金支出</t>
  </si>
  <si>
    <t xml:space="preserve">  小型水库移民扶助基金及对应专项债务收入安排的支出</t>
  </si>
  <si>
    <t>四、节能环保支出</t>
  </si>
  <si>
    <t xml:space="preserve">  可再生能源电价附加收入安排的支出</t>
  </si>
  <si>
    <t xml:space="preserve">  废弃电器电子产品处理基金支出</t>
  </si>
  <si>
    <t>五、城乡社区支出</t>
  </si>
  <si>
    <t xml:space="preserve">  国有土地使用权出让收入及对应专项债务收入安排的支出</t>
  </si>
  <si>
    <t xml:space="preserve">  城市公用事业附加及对应专项债务收入安排的支出</t>
  </si>
  <si>
    <t xml:space="preserve">  国有土地收益基金及对应专项债务收入安排的支出</t>
  </si>
  <si>
    <t xml:space="preserve">  农业土地开发资金及对应专项债务收入安排的支出</t>
  </si>
  <si>
    <t xml:space="preserve">  新增建设用地土地有偿使用费及对应专项债务收入安排的支出</t>
  </si>
  <si>
    <t xml:space="preserve">  城市基础设施配套费及对应专项债务收入安排的支出</t>
  </si>
  <si>
    <t xml:space="preserve">  污水处理费及对应专项债务收入安排的支出</t>
  </si>
  <si>
    <t>六、农林水支出</t>
  </si>
  <si>
    <t xml:space="preserve">  新菜地开发建设基金及对应专项债务收入安排的支出</t>
  </si>
  <si>
    <t xml:space="preserve">  大中型水库库区基金及对应专项债务收入安排的支出</t>
  </si>
  <si>
    <t xml:space="preserve">  三峡水库库区基金支出</t>
  </si>
  <si>
    <t xml:space="preserve">  南水北调工程基金及对应专项债务收入安排的支出</t>
  </si>
  <si>
    <t xml:space="preserve">  国家重大水利工程建设基金及对应专项债务收入安排的支出</t>
  </si>
  <si>
    <t>七、交通运输支出</t>
  </si>
  <si>
    <t xml:space="preserve">  海南省高等级公路车辆通行附加费及对应专项债务收入安排的支出</t>
  </si>
  <si>
    <t xml:space="preserve">  车辆通行费及对应专项债务收入安排的支出</t>
  </si>
  <si>
    <t xml:space="preserve">  港口建设费及对应专项债务收入安排的支出</t>
  </si>
  <si>
    <t xml:space="preserve">  铁路建设基金支出</t>
  </si>
  <si>
    <t xml:space="preserve">  船舶油污损害赔偿基金支出</t>
  </si>
  <si>
    <t xml:space="preserve">  民航发展基金支出</t>
  </si>
  <si>
    <t>八、资源勘探信息等支出</t>
  </si>
  <si>
    <t xml:space="preserve">  散装水泥专项资金及对应专项债务收入安排的支出</t>
  </si>
  <si>
    <t xml:space="preserve">  新型墙体材料专项基金及对应专项债务收入安排的支出</t>
  </si>
  <si>
    <t xml:space="preserve">  农网还贷资金支出</t>
  </si>
  <si>
    <t>九、商业服务业等支出</t>
  </si>
  <si>
    <t xml:space="preserve">  旅游发展基金支出</t>
  </si>
  <si>
    <t>十、金融支出</t>
  </si>
  <si>
    <t xml:space="preserve">  金融调控支出</t>
  </si>
  <si>
    <t xml:space="preserve">    中央特别国债经营基金支出</t>
  </si>
  <si>
    <t xml:space="preserve">    中央特别国债经营基金财务支出</t>
  </si>
  <si>
    <t>十一、其他支出</t>
  </si>
  <si>
    <t xml:space="preserve">  彩票发行销售机构业务费安排的支出</t>
  </si>
  <si>
    <t xml:space="preserve">  彩票公益金及对应专项债务收入安排的支出</t>
  </si>
  <si>
    <t xml:space="preserve">  烟草企业上缴专项收入安排的支出</t>
  </si>
  <si>
    <t xml:space="preserve">  其他政府性基金及对应专项债务收入安排的支出</t>
  </si>
  <si>
    <t>十二、债务付息支出</t>
  </si>
  <si>
    <t>十三、债务发行费用支出</t>
  </si>
  <si>
    <t>政府性基金预算支出合计</t>
  </si>
  <si>
    <t>政府性基金上解上级支出</t>
  </si>
  <si>
    <t>债务还本支出</t>
  </si>
  <si>
    <t>政府性基金调出资金</t>
  </si>
  <si>
    <t>政府性基金年终结转</t>
  </si>
  <si>
    <t>政府性基金预算支出总计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</si>
</sst>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sz val="10"/>
      <name val="Helv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24" fillId="0" borderId="0">
      <alignment/>
      <protection/>
    </xf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/>
      <protection/>
    </xf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76" fontId="0" fillId="0" borderId="0" xfId="0" applyNumberForma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176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3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3" fontId="4" fillId="0" borderId="10" xfId="0" applyNumberFormat="1" applyFont="1" applyFill="1" applyBorder="1" applyAlignment="1" applyProtection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常规_（2013.3.15）2012年赣州市上级财政与县（市、区）年终决算结算单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2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D57"/>
  <sheetViews>
    <sheetView showZeros="0" tabSelected="1" workbookViewId="0" topLeftCell="A1">
      <pane ySplit="3" topLeftCell="A16" activePane="bottomLeft" state="frozen"/>
      <selection pane="bottomLeft" activeCell="G52" sqref="G52"/>
    </sheetView>
  </sheetViews>
  <sheetFormatPr defaultColWidth="9.125" defaultRowHeight="14.25"/>
  <cols>
    <col min="1" max="1" width="47.875" style="2" customWidth="1"/>
    <col min="2" max="3" width="11.50390625" style="3" customWidth="1"/>
    <col min="4" max="4" width="10.00390625" style="4" customWidth="1"/>
    <col min="5" max="244" width="9.125" style="2" customWidth="1"/>
    <col min="245" max="16384" width="9.125" style="2" customWidth="1"/>
  </cols>
  <sheetData>
    <row r="1" spans="1:4" ht="27" customHeight="1">
      <c r="A1" s="5" t="s">
        <v>0</v>
      </c>
      <c r="B1" s="5"/>
      <c r="C1" s="5"/>
      <c r="D1" s="5"/>
    </row>
    <row r="2" spans="1:4" ht="18.75" customHeight="1">
      <c r="A2" s="6" t="s">
        <v>1</v>
      </c>
      <c r="B2" s="6"/>
      <c r="C2" s="6"/>
      <c r="D2" s="6"/>
    </row>
    <row r="3" spans="1:4" ht="36" customHeight="1">
      <c r="A3" s="7" t="s">
        <v>2</v>
      </c>
      <c r="B3" s="8" t="s">
        <v>3</v>
      </c>
      <c r="C3" s="8" t="s">
        <v>4</v>
      </c>
      <c r="D3" s="9" t="s">
        <v>5</v>
      </c>
    </row>
    <row r="4" spans="1:4" ht="16.5" customHeight="1">
      <c r="A4" s="10" t="s">
        <v>6</v>
      </c>
      <c r="B4" s="11"/>
      <c r="C4" s="11">
        <v>0</v>
      </c>
      <c r="D4" s="12"/>
    </row>
    <row r="5" spans="1:4" ht="16.5" customHeight="1">
      <c r="A5" s="13" t="s">
        <v>7</v>
      </c>
      <c r="B5" s="11"/>
      <c r="C5" s="11">
        <v>0</v>
      </c>
      <c r="D5" s="12"/>
    </row>
    <row r="6" spans="1:4" ht="16.5" customHeight="1">
      <c r="A6" s="10" t="s">
        <v>8</v>
      </c>
      <c r="B6" s="11"/>
      <c r="C6" s="11">
        <v>0</v>
      </c>
      <c r="D6" s="12"/>
    </row>
    <row r="7" spans="1:4" ht="27">
      <c r="A7" s="13" t="s">
        <v>9</v>
      </c>
      <c r="B7" s="11"/>
      <c r="C7" s="11">
        <v>0</v>
      </c>
      <c r="D7" s="12"/>
    </row>
    <row r="8" spans="1:4" ht="16.5" customHeight="1">
      <c r="A8" s="10" t="s">
        <v>10</v>
      </c>
      <c r="B8" s="11">
        <f>SUM(B9:B10)</f>
        <v>0</v>
      </c>
      <c r="C8" s="11">
        <f>SUM(C9:C10)</f>
        <v>142</v>
      </c>
      <c r="D8" s="12"/>
    </row>
    <row r="9" spans="1:4" ht="16.5" customHeight="1">
      <c r="A9" s="13" t="s">
        <v>11</v>
      </c>
      <c r="B9" s="11"/>
      <c r="C9" s="11">
        <v>142</v>
      </c>
      <c r="D9" s="12"/>
    </row>
    <row r="10" spans="1:4" ht="16.5" customHeight="1">
      <c r="A10" s="13" t="s">
        <v>12</v>
      </c>
      <c r="B10" s="11"/>
      <c r="C10" s="11">
        <v>0</v>
      </c>
      <c r="D10" s="12"/>
    </row>
    <row r="11" spans="1:4" ht="16.5" customHeight="1">
      <c r="A11" s="10" t="s">
        <v>13</v>
      </c>
      <c r="B11" s="11"/>
      <c r="C11" s="11">
        <v>0</v>
      </c>
      <c r="D11" s="12"/>
    </row>
    <row r="12" spans="1:4" ht="16.5" customHeight="1">
      <c r="A12" s="13" t="s">
        <v>14</v>
      </c>
      <c r="B12" s="11"/>
      <c r="C12" s="11">
        <v>0</v>
      </c>
      <c r="D12" s="12"/>
    </row>
    <row r="13" spans="1:4" ht="16.5" customHeight="1">
      <c r="A13" s="13" t="s">
        <v>15</v>
      </c>
      <c r="B13" s="11"/>
      <c r="C13" s="11">
        <v>0</v>
      </c>
      <c r="D13" s="12"/>
    </row>
    <row r="14" spans="1:4" ht="16.5" customHeight="1">
      <c r="A14" s="10" t="s">
        <v>16</v>
      </c>
      <c r="B14" s="11">
        <f>SUM(B15:B21)</f>
        <v>63404</v>
      </c>
      <c r="C14" s="11">
        <f>SUM(C15:C21)</f>
        <v>69377</v>
      </c>
      <c r="D14" s="12">
        <f aca="true" t="shared" si="0" ref="D14:D19">C14/B14*100</f>
        <v>109.4205412907703</v>
      </c>
    </row>
    <row r="15" spans="1:4" ht="16.5" customHeight="1">
      <c r="A15" s="13" t="s">
        <v>17</v>
      </c>
      <c r="B15" s="11">
        <v>59959</v>
      </c>
      <c r="C15" s="11">
        <v>68480</v>
      </c>
      <c r="D15" s="12">
        <f t="shared" si="0"/>
        <v>114.21137777481279</v>
      </c>
    </row>
    <row r="16" spans="1:4" ht="14.25">
      <c r="A16" s="13" t="s">
        <v>18</v>
      </c>
      <c r="B16" s="11">
        <v>0</v>
      </c>
      <c r="C16" s="11">
        <v>0</v>
      </c>
      <c r="D16" s="12"/>
    </row>
    <row r="17" spans="1:4" ht="16.5" customHeight="1">
      <c r="A17" s="13" t="s">
        <v>19</v>
      </c>
      <c r="B17" s="11">
        <v>3231</v>
      </c>
      <c r="C17" s="11">
        <v>892</v>
      </c>
      <c r="D17" s="12">
        <f t="shared" si="0"/>
        <v>27.607551841535127</v>
      </c>
    </row>
    <row r="18" spans="1:4" ht="16.5" customHeight="1">
      <c r="A18" s="13" t="s">
        <v>20</v>
      </c>
      <c r="B18" s="11">
        <v>214</v>
      </c>
      <c r="C18" s="11"/>
      <c r="D18" s="12">
        <f t="shared" si="0"/>
        <v>0</v>
      </c>
    </row>
    <row r="19" spans="1:4" ht="16.5" customHeight="1">
      <c r="A19" s="13" t="s">
        <v>21</v>
      </c>
      <c r="B19" s="11">
        <v>0</v>
      </c>
      <c r="C19" s="11"/>
      <c r="D19" s="12"/>
    </row>
    <row r="20" spans="1:4" ht="14.25">
      <c r="A20" s="13" t="s">
        <v>22</v>
      </c>
      <c r="B20" s="11"/>
      <c r="C20" s="11">
        <v>0</v>
      </c>
      <c r="D20" s="12"/>
    </row>
    <row r="21" spans="1:4" ht="16.5" customHeight="1">
      <c r="A21" s="13" t="s">
        <v>23</v>
      </c>
      <c r="B21" s="11"/>
      <c r="C21" s="11">
        <v>5</v>
      </c>
      <c r="D21" s="12"/>
    </row>
    <row r="22" spans="1:4" ht="16.5" customHeight="1">
      <c r="A22" s="10" t="s">
        <v>24</v>
      </c>
      <c r="B22" s="11"/>
      <c r="C22" s="11">
        <f>SUM(C23:C27)</f>
        <v>0</v>
      </c>
      <c r="D22" s="12"/>
    </row>
    <row r="23" spans="1:4" ht="16.5" customHeight="1">
      <c r="A23" s="13" t="s">
        <v>25</v>
      </c>
      <c r="B23" s="11">
        <v>0</v>
      </c>
      <c r="C23" s="11">
        <v>0</v>
      </c>
      <c r="D23" s="12"/>
    </row>
    <row r="24" spans="1:4" ht="16.5" customHeight="1">
      <c r="A24" s="13" t="s">
        <v>26</v>
      </c>
      <c r="B24" s="11">
        <v>0</v>
      </c>
      <c r="C24" s="11"/>
      <c r="D24" s="12"/>
    </row>
    <row r="25" spans="1:4" ht="16.5" customHeight="1">
      <c r="A25" s="13" t="s">
        <v>27</v>
      </c>
      <c r="B25" s="11">
        <v>0</v>
      </c>
      <c r="C25" s="11">
        <v>0</v>
      </c>
      <c r="D25" s="12"/>
    </row>
    <row r="26" spans="1:4" ht="16.5" customHeight="1">
      <c r="A26" s="13" t="s">
        <v>28</v>
      </c>
      <c r="B26" s="11">
        <v>0</v>
      </c>
      <c r="C26" s="11">
        <v>0</v>
      </c>
      <c r="D26" s="12"/>
    </row>
    <row r="27" spans="1:4" ht="27">
      <c r="A27" s="13" t="s">
        <v>29</v>
      </c>
      <c r="B27" s="11">
        <v>0</v>
      </c>
      <c r="C27" s="11">
        <v>0</v>
      </c>
      <c r="D27" s="12"/>
    </row>
    <row r="28" spans="1:4" ht="16.5" customHeight="1">
      <c r="A28" s="10" t="s">
        <v>30</v>
      </c>
      <c r="B28" s="11"/>
      <c r="C28" s="11">
        <v>0</v>
      </c>
      <c r="D28" s="12"/>
    </row>
    <row r="29" spans="1:4" ht="16.5" customHeight="1">
      <c r="A29" s="13" t="s">
        <v>31</v>
      </c>
      <c r="B29" s="11"/>
      <c r="C29" s="11">
        <v>0</v>
      </c>
      <c r="D29" s="12"/>
    </row>
    <row r="30" spans="1:4" ht="16.5" customHeight="1">
      <c r="A30" s="13" t="s">
        <v>32</v>
      </c>
      <c r="B30" s="11"/>
      <c r="C30" s="11">
        <v>0</v>
      </c>
      <c r="D30" s="12"/>
    </row>
    <row r="31" spans="1:4" ht="14.25">
      <c r="A31" s="13" t="s">
        <v>33</v>
      </c>
      <c r="B31" s="11"/>
      <c r="C31" s="11">
        <v>0</v>
      </c>
      <c r="D31" s="12"/>
    </row>
    <row r="32" spans="1:4" ht="16.5" customHeight="1">
      <c r="A32" s="13" t="s">
        <v>34</v>
      </c>
      <c r="B32" s="11"/>
      <c r="C32" s="11">
        <v>0</v>
      </c>
      <c r="D32" s="12"/>
    </row>
    <row r="33" spans="1:4" ht="16.5" customHeight="1">
      <c r="A33" s="13" t="s">
        <v>35</v>
      </c>
      <c r="B33" s="11"/>
      <c r="C33" s="11">
        <v>0</v>
      </c>
      <c r="D33" s="12"/>
    </row>
    <row r="34" spans="1:4" ht="16.5" customHeight="1">
      <c r="A34" s="13" t="s">
        <v>36</v>
      </c>
      <c r="B34" s="11"/>
      <c r="C34" s="11">
        <v>0</v>
      </c>
      <c r="D34" s="12"/>
    </row>
    <row r="35" spans="1:4" ht="16.5" customHeight="1">
      <c r="A35" s="10" t="s">
        <v>37</v>
      </c>
      <c r="B35" s="11">
        <f>SUM(B36:B38)</f>
        <v>46</v>
      </c>
      <c r="C35" s="11">
        <f>SUM(C36:C38)</f>
        <v>0</v>
      </c>
      <c r="D35" s="12">
        <f>C35/B35*100</f>
        <v>0</v>
      </c>
    </row>
    <row r="36" spans="1:4" ht="16.5" customHeight="1">
      <c r="A36" s="13" t="s">
        <v>38</v>
      </c>
      <c r="B36" s="11">
        <v>0</v>
      </c>
      <c r="C36" s="11">
        <v>0</v>
      </c>
      <c r="D36" s="12"/>
    </row>
    <row r="37" spans="1:4" ht="16.5" customHeight="1">
      <c r="A37" s="13" t="s">
        <v>39</v>
      </c>
      <c r="B37" s="11">
        <v>46</v>
      </c>
      <c r="C37" s="11"/>
      <c r="D37" s="12">
        <f>C37/B37*100</f>
        <v>0</v>
      </c>
    </row>
    <row r="38" spans="1:4" ht="16.5" customHeight="1">
      <c r="A38" s="13" t="s">
        <v>40</v>
      </c>
      <c r="B38" s="11">
        <v>0</v>
      </c>
      <c r="C38" s="11">
        <v>0</v>
      </c>
      <c r="D38" s="12"/>
    </row>
    <row r="39" spans="1:4" ht="16.5" customHeight="1">
      <c r="A39" s="10" t="s">
        <v>41</v>
      </c>
      <c r="B39" s="11"/>
      <c r="C39" s="11">
        <f>C40</f>
        <v>0</v>
      </c>
      <c r="D39" s="12"/>
    </row>
    <row r="40" spans="1:4" ht="16.5" customHeight="1">
      <c r="A40" s="13" t="s">
        <v>42</v>
      </c>
      <c r="B40" s="11"/>
      <c r="C40" s="11"/>
      <c r="D40" s="12"/>
    </row>
    <row r="41" spans="1:4" ht="16.5" customHeight="1">
      <c r="A41" s="10" t="s">
        <v>43</v>
      </c>
      <c r="B41" s="11"/>
      <c r="C41" s="11">
        <v>0</v>
      </c>
      <c r="D41" s="12"/>
    </row>
    <row r="42" spans="1:4" ht="16.5" customHeight="1">
      <c r="A42" s="13" t="s">
        <v>44</v>
      </c>
      <c r="B42" s="11"/>
      <c r="C42" s="11">
        <v>0</v>
      </c>
      <c r="D42" s="12"/>
    </row>
    <row r="43" spans="1:4" ht="16.5" customHeight="1">
      <c r="A43" s="13" t="s">
        <v>45</v>
      </c>
      <c r="B43" s="11"/>
      <c r="C43" s="11">
        <v>0</v>
      </c>
      <c r="D43" s="12"/>
    </row>
    <row r="44" spans="1:4" ht="16.5" customHeight="1">
      <c r="A44" s="13" t="s">
        <v>46</v>
      </c>
      <c r="B44" s="11"/>
      <c r="C44" s="11">
        <v>0</v>
      </c>
      <c r="D44" s="12"/>
    </row>
    <row r="45" spans="1:4" ht="17.25" customHeight="1">
      <c r="A45" s="10" t="s">
        <v>47</v>
      </c>
      <c r="B45" s="11">
        <f>SUM(B46:B49)</f>
        <v>60</v>
      </c>
      <c r="C45" s="11">
        <f>SUM(C46:C49)</f>
        <v>706</v>
      </c>
      <c r="D45" s="12">
        <f>C45/B45*100</f>
        <v>1176.6666666666667</v>
      </c>
    </row>
    <row r="46" spans="1:4" ht="16.5" customHeight="1">
      <c r="A46" s="13" t="s">
        <v>48</v>
      </c>
      <c r="B46" s="11">
        <v>0</v>
      </c>
      <c r="C46" s="11">
        <v>0</v>
      </c>
      <c r="D46" s="12"/>
    </row>
    <row r="47" spans="1:4" ht="16.5" customHeight="1">
      <c r="A47" s="14" t="s">
        <v>49</v>
      </c>
      <c r="B47" s="11">
        <v>60</v>
      </c>
      <c r="C47" s="11">
        <v>706</v>
      </c>
      <c r="D47" s="12">
        <f>C47/B47*100</f>
        <v>1176.6666666666667</v>
      </c>
    </row>
    <row r="48" spans="1:4" ht="16.5" customHeight="1">
      <c r="A48" s="14" t="s">
        <v>50</v>
      </c>
      <c r="B48" s="11">
        <v>0</v>
      </c>
      <c r="C48" s="11">
        <v>0</v>
      </c>
      <c r="D48" s="12"/>
    </row>
    <row r="49" spans="1:4" ht="16.5" customHeight="1">
      <c r="A49" s="13" t="s">
        <v>51</v>
      </c>
      <c r="B49" s="11">
        <v>0</v>
      </c>
      <c r="C49" s="11">
        <v>0</v>
      </c>
      <c r="D49" s="12"/>
    </row>
    <row r="50" spans="1:4" ht="16.5" customHeight="1">
      <c r="A50" s="15" t="s">
        <v>52</v>
      </c>
      <c r="B50" s="11"/>
      <c r="C50" s="11">
        <v>777</v>
      </c>
      <c r="D50" s="12"/>
    </row>
    <row r="51" spans="1:4" ht="16.5" customHeight="1">
      <c r="A51" s="15" t="s">
        <v>53</v>
      </c>
      <c r="B51" s="11"/>
      <c r="C51" s="11">
        <v>17</v>
      </c>
      <c r="D51" s="12"/>
    </row>
    <row r="52" spans="1:4" s="1" customFormat="1" ht="18" customHeight="1">
      <c r="A52" s="8" t="s">
        <v>54</v>
      </c>
      <c r="B52" s="16">
        <f>B8+B14+B22+B35+B45</f>
        <v>63510</v>
      </c>
      <c r="C52" s="16">
        <f>C8+C14+C22+C35+C45+C50+C51+C39</f>
        <v>71019</v>
      </c>
      <c r="D52" s="17">
        <f>C52/B52*100</f>
        <v>111.82333490788852</v>
      </c>
    </row>
    <row r="53" spans="1:4" ht="14.25">
      <c r="A53" s="14" t="s">
        <v>55</v>
      </c>
      <c r="B53" s="18"/>
      <c r="C53" s="11">
        <v>200</v>
      </c>
      <c r="D53" s="12" t="e">
        <f>C53/B53*100</f>
        <v>#DIV/0!</v>
      </c>
    </row>
    <row r="54" spans="1:4" ht="14.25">
      <c r="A54" s="14" t="s">
        <v>56</v>
      </c>
      <c r="B54" s="18"/>
      <c r="C54" s="11">
        <v>1633</v>
      </c>
      <c r="D54" s="12"/>
    </row>
    <row r="55" spans="1:4" ht="14.25">
      <c r="A55" s="14" t="s">
        <v>57</v>
      </c>
      <c r="B55" s="19"/>
      <c r="C55" s="11">
        <v>56080</v>
      </c>
      <c r="D55" s="12"/>
    </row>
    <row r="56" spans="1:4" ht="14.25">
      <c r="A56" s="14" t="s">
        <v>58</v>
      </c>
      <c r="B56" s="19"/>
      <c r="C56" s="11">
        <v>1817</v>
      </c>
      <c r="D56" s="12" t="e">
        <f>C56/B56*100</f>
        <v>#DIV/0!</v>
      </c>
    </row>
    <row r="57" spans="1:4" s="1" customFormat="1" ht="19.5" customHeight="1">
      <c r="A57" s="8" t="s">
        <v>59</v>
      </c>
      <c r="B57" s="20">
        <f>B52+B53+B55+B56</f>
        <v>63510</v>
      </c>
      <c r="C57" s="20">
        <f>C52+C53+C55+C56+C54</f>
        <v>130749</v>
      </c>
      <c r="D57" s="17">
        <f>C57/B57*100</f>
        <v>205.8715162966462</v>
      </c>
    </row>
  </sheetData>
  <sheetProtection/>
  <mergeCells count="2">
    <mergeCell ref="A1:D1"/>
    <mergeCell ref="A2:D2"/>
  </mergeCells>
  <printOptions/>
  <pageMargins left="0.75" right="0.75" top="0.98" bottom="0.98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若画</cp:lastModifiedBy>
  <cp:lastPrinted>2016-10-19T09:44:43Z</cp:lastPrinted>
  <dcterms:created xsi:type="dcterms:W3CDTF">1996-12-17T01:32:42Z</dcterms:created>
  <dcterms:modified xsi:type="dcterms:W3CDTF">2019-09-26T09:00:54Z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