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'封面'!$A$1:$O$17</definedName>
    <definedName name="_xlnm.Print_Titles" localSheetId="1">'收支预算总表'!$A:$D,'收支预算总表'!$1:$5</definedName>
    <definedName name="_xlnm.Print_Area" localSheetId="1">'收支预算总表'!$A$1:$D$22</definedName>
    <definedName name="_xlnm.Print_Titles" localSheetId="2">'部门收入总表'!$A:$O,'部门收入总表'!$1:$6</definedName>
    <definedName name="_xlnm.Print_Area" localSheetId="2">'部门收入总表'!$A$1:$O$16</definedName>
    <definedName name="_xlnm.Print_Titles" localSheetId="3">'部门支出总表'!$A:$H,'部门支出总表'!$1:$6</definedName>
    <definedName name="_xlnm.Print_Area" localSheetId="3">'部门支出总表'!$A$1:$H$16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'一般公共预算支出表'!$A$1:$E$16</definedName>
    <definedName name="_xlnm.Print_Titles" localSheetId="6">'一般公共预算基本支出表'!$A:$E,'一般公共预算基本支出表'!$1:$5</definedName>
    <definedName name="_xlnm.Print_Area" localSheetId="6">'一般公共预算基本支出表'!$A$1:$E$41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<sst xmlns="http://schemas.openxmlformats.org/spreadsheetml/2006/main" count="292" uniqueCount="180">
  <si>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</si>
  <si>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</si>
  <si>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</si>
  <si>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</si>
  <si>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</si>
  <si>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</si>
  <si>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</si>
  <si>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</si>
  <si>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</si>
  <si>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填报单位:207001全南县人民法院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</si>
  <si>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</si>
  <si>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</si>
  <si>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</si>
  <si>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</si>
  <si>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</si>
  <si>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</si>
  <si>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</si>
  <si>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</si>
  <si>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</si>
  <si>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</si>
  <si>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</si>
  <si>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</si>
  <si>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</si>
  <si>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</si>
  <si>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</si>
  <si>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</si>
  <si>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</si>
  <si>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</si>
  <si>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</si>
  <si>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</si>
  <si>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</si>
  <si>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</si>
  <si>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</si>
  <si>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</si>
  <si>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</si>
  <si>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</si>
  <si>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</si>
  <si>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</si>
  <si>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</si>
  <si>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</si>
  <si>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</si>
  <si>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</si>
  <si>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</si>
  <si>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</si>
  <si>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</si>
  <si>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</si>
  <si>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</si>
  <si>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</si>
  <si>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</si>
  <si>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</si>
  <si>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</si>
  <si>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</si>
  <si>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</si>
  <si>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</si>
  <si>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</si>
  <si>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</si>
  <si>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</si>
  <si>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</si>
  <si>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204</t>
  </si>
  <si>
    <t>公共安全支出</t>
  </si>
  <si>
    <t>　法院</t>
  </si>
  <si>
    <t>　　2040599</t>
  </si>
  <si>
    <t>　　其他法院支出</t>
  </si>
  <si>
    <t>　　2040505</t>
  </si>
  <si>
    <t>　　案件执行</t>
  </si>
  <si>
    <t>　　2040504</t>
  </si>
  <si>
    <t>　　案件审判</t>
  </si>
  <si>
    <t>　　2040501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</si>
  <si>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</si>
  <si>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</si>
  <si>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</si>
  <si>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</si>
  <si>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</si>
  <si>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</si>
  <si>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</si>
  <si>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</si>
  <si>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</si>
  <si>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</si>
  <si>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</si>
  <si>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</si>
  <si>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</si>
  <si>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</si>
  <si>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</si>
  <si>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</si>
  <si>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</si>
  <si>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</si>
  <si>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</si>
  <si>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</si>
  <si>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</si>
  <si>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</si>
  <si>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</si>
  <si>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</si>
  <si>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</si>
  <si>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</si>
  <si>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</si>
  <si>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</si>
  <si>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</si>
  <si>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</si>
  <si>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</si>
  <si>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</si>
  <si>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</si>
  <si>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</si>
  <si>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</si>
  <si>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</si>
  <si>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</si>
  <si>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</si>
  <si>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</si>
  <si>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</si>
  <si>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</si>
  <si>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</si>
  <si>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</si>
  <si>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</si>
  <si>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</si>
  <si>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</si>
  <si>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</si>
  <si>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</si>
  <si>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</si>
  <si>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</si>
  <si>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</si>
  <si>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</si>
  <si>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</si>
  <si>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</si>
  <si>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30204</t>
  </si>
  <si>
    <t>　手续费</t>
  </si>
  <si>
    <t>30205</t>
  </si>
  <si>
    <t>　水费</t>
  </si>
  <si>
    <t>30206</t>
  </si>
  <si>
    <t>　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</si>
  <si>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</si>
  <si>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</si>
  <si>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</si>
  <si>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</si>
  <si>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</si>
  <si>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</si>
  <si>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</si>
  <si>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</si>
  <si>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</si>
  <si>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</si>
  <si>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</si>
  <si>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</si>
  <si>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</si>
  <si>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</si>
  <si>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</si>
  <si>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</si>
  <si>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30225</t>
  </si>
  <si>
    <t>　专用燃料费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</si>
  <si>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</si>
  <si>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</si>
  <si>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</si>
  <si>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</si>
  <si>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</si>
  <si>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</si>
  <si>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</si>
  <si>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</si>
  <si>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</si>
  <si>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</si>
  <si>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</si>
  <si>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</si>
  <si>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</si>
  <si>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</si>
  <si>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</si>
  <si>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</si>
  <si>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</si>
  <si>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</si>
  <si>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</si>
  <si>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</si>
  <si>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</si>
  <si>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</si>
  <si>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</si>
  <si>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</si>
  <si>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</si>
  <si>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</si>
  <si>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</si>
  <si>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</si>
  <si>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207</t>
  </si>
  <si>
    <t>法院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</si>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</sst>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4" fontId="6" fillId="0" borderId="9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21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showGridLines="0" showZeros="0" view="pageBreakPreview" zoomScale="60" workbookViewId="0" topLeftCell="A1">
      <selection activeCell="A18" sqref="A18:IV22"/>
    </sheetView>
  </sheetViews>
  <sheetFormatPr defaultColWidth="9.140625" defaultRowHeight="12.75" customHeight="1"/>
  <cols>
    <col min="1" max="256" width="9.140625" style="1" customWidth="1"/>
  </cols>
  <sheetData>
    <row r="1" spans="1:20" s="1" customFormat="1" ht="15">
      <c r="A1" s="75"/>
      <c r="S1" s="11"/>
      <c r="T1" s="86" t="s">
        <v>0</v>
      </c>
    </row>
    <row r="2" s="1" customFormat="1" ht="42" customHeight="1">
      <c r="S2" s="11"/>
    </row>
    <row r="3" spans="1:19" s="1" customFormat="1" ht="61.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R3" s="11"/>
      <c r="S3" s="11"/>
    </row>
    <row r="4" spans="2:18" s="1" customFormat="1" ht="38.25" customHeight="1">
      <c r="B4" s="77"/>
      <c r="C4" s="77"/>
      <c r="D4" s="77"/>
      <c r="E4" s="77"/>
      <c r="F4" s="78"/>
      <c r="G4" s="78"/>
      <c r="H4" s="77"/>
      <c r="I4" s="77"/>
      <c r="J4" s="77"/>
      <c r="K4" s="77"/>
      <c r="L4" s="77"/>
      <c r="M4" s="77"/>
      <c r="N4" s="77"/>
      <c r="O4" s="77"/>
      <c r="P4" s="11"/>
      <c r="Q4" s="11"/>
      <c r="R4" s="11"/>
    </row>
    <row r="5" spans="1:16" s="1" customFormat="1" ht="15">
      <c r="A5" s="11"/>
      <c r="B5" s="11"/>
      <c r="F5" s="11"/>
      <c r="G5" s="11"/>
      <c r="J5" s="11"/>
      <c r="K5" s="11"/>
      <c r="L5" s="11"/>
      <c r="P5" s="11"/>
    </row>
    <row r="6" spans="2:16" s="1" customFormat="1" ht="25.5" customHeight="1">
      <c r="B6" s="11"/>
      <c r="F6" s="79" t="s">
        <v>2</v>
      </c>
      <c r="G6" s="79"/>
      <c r="H6" s="80"/>
      <c r="I6" s="80"/>
      <c r="J6" s="80"/>
      <c r="K6" s="84"/>
      <c r="L6" s="80"/>
      <c r="M6" s="84"/>
      <c r="P6" s="11"/>
    </row>
    <row r="7" spans="2:13" s="1" customFormat="1" ht="22.5">
      <c r="B7" s="11"/>
      <c r="C7" s="11"/>
      <c r="F7" s="79"/>
      <c r="G7" s="79"/>
      <c r="H7" s="79"/>
      <c r="I7" s="79"/>
      <c r="J7" s="79"/>
      <c r="K7" s="79"/>
      <c r="L7" s="79"/>
      <c r="M7" s="79"/>
    </row>
    <row r="8" spans="3:13" s="1" customFormat="1" ht="22.5">
      <c r="C8" s="11"/>
      <c r="F8" s="79"/>
      <c r="G8" s="79"/>
      <c r="H8" s="79"/>
      <c r="I8" s="79"/>
      <c r="J8" s="79"/>
      <c r="K8" s="79"/>
      <c r="L8" s="79"/>
      <c r="M8" s="79"/>
    </row>
    <row r="9" spans="3:254" s="1" customFormat="1" ht="22.5">
      <c r="C9" s="11"/>
      <c r="D9" s="11"/>
      <c r="F9" s="79"/>
      <c r="G9" s="79"/>
      <c r="H9" s="79"/>
      <c r="I9" s="79"/>
      <c r="J9" s="79"/>
      <c r="K9" s="79"/>
      <c r="L9" s="79"/>
      <c r="M9" s="79"/>
      <c r="IR9" s="11"/>
      <c r="IS9" s="11"/>
      <c r="IT9" s="87"/>
    </row>
    <row r="10" spans="4:254" s="1" customFormat="1" ht="24.75" customHeight="1">
      <c r="D10" s="11"/>
      <c r="F10" s="81" t="s">
        <v>3</v>
      </c>
      <c r="G10" s="79"/>
      <c r="H10" s="79"/>
      <c r="I10" s="79"/>
      <c r="J10" s="79"/>
      <c r="K10" s="79"/>
      <c r="L10" s="79"/>
      <c r="M10" s="79"/>
      <c r="IR10" s="11"/>
      <c r="IT10" s="11"/>
    </row>
    <row r="11" spans="6:254" s="1" customFormat="1" ht="22.5">
      <c r="F11" s="79"/>
      <c r="G11" s="79"/>
      <c r="H11" s="79"/>
      <c r="I11" s="79"/>
      <c r="J11" s="79"/>
      <c r="K11" s="79"/>
      <c r="L11" s="79"/>
      <c r="M11" s="79"/>
      <c r="IR11" s="11"/>
      <c r="IT11" s="11"/>
    </row>
    <row r="12" spans="6:255" s="1" customFormat="1" ht="22.5">
      <c r="F12" s="79"/>
      <c r="G12" s="79"/>
      <c r="H12" s="79"/>
      <c r="I12" s="79"/>
      <c r="J12" s="79"/>
      <c r="K12" s="79"/>
      <c r="L12" s="79"/>
      <c r="M12" s="79"/>
      <c r="IT12" s="11"/>
      <c r="IU12" s="11"/>
    </row>
    <row r="13" spans="6:255" s="1" customFormat="1" ht="24.75" customHeight="1">
      <c r="F13" s="79" t="s">
        <v>4</v>
      </c>
      <c r="G13" s="79"/>
      <c r="H13" s="80"/>
      <c r="I13" s="80"/>
      <c r="J13" s="80"/>
      <c r="K13" s="84"/>
      <c r="L13" s="84"/>
      <c r="M13" s="84"/>
      <c r="IU13" s="11"/>
    </row>
    <row r="14" spans="9:255" s="1" customFormat="1" ht="15">
      <c r="I14" s="11"/>
      <c r="J14" s="11"/>
      <c r="K14" s="11"/>
      <c r="IU14" s="11"/>
    </row>
    <row r="15" spans="9:255" s="1" customFormat="1" ht="32.25" customHeight="1">
      <c r="I15" s="11"/>
      <c r="K15" s="11"/>
      <c r="IU15" s="11"/>
    </row>
    <row r="16" s="1" customFormat="1" ht="15">
      <c r="K16" s="11"/>
    </row>
    <row r="17" spans="1:15" s="1" customFormat="1" ht="31.5" customHeight="1">
      <c r="A17" s="82" t="s">
        <v>5</v>
      </c>
      <c r="B17" s="82"/>
      <c r="C17" s="82"/>
      <c r="D17" s="82"/>
      <c r="E17" s="83"/>
      <c r="F17" s="82"/>
      <c r="G17" s="82" t="s">
        <v>6</v>
      </c>
      <c r="H17" s="82"/>
      <c r="I17" s="83"/>
      <c r="J17" s="82"/>
      <c r="K17" s="82"/>
      <c r="L17" s="82"/>
      <c r="M17" s="82" t="s">
        <v>7</v>
      </c>
      <c r="N17" s="82"/>
      <c r="O17" s="85"/>
    </row>
    <row r="18" s="1" customFormat="1" ht="30" customHeight="1"/>
    <row r="19" s="1" customFormat="1" ht="15"/>
    <row r="20" s="1" customFormat="1" ht="15"/>
    <row r="21" s="1" customFormat="1" ht="15"/>
    <row r="22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firstPageNumber="483" useFirstPageNumber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177</v>
      </c>
      <c r="B2" s="2"/>
      <c r="C2" s="2"/>
    </row>
    <row r="3" s="1" customFormat="1" ht="17.25" customHeight="1"/>
    <row r="4" spans="1:3" s="1" customFormat="1" ht="15.75" customHeight="1">
      <c r="A4" s="3" t="s">
        <v>178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12873140</v>
      </c>
      <c r="C7" s="12"/>
      <c r="D7" s="11"/>
      <c r="F7" s="11"/>
    </row>
    <row r="8" spans="1:3" s="1" customFormat="1" ht="27.75" customHeight="1">
      <c r="A8" s="6" t="s">
        <v>59</v>
      </c>
      <c r="B8" s="7">
        <v>12791528</v>
      </c>
      <c r="C8" s="12"/>
    </row>
    <row r="9" spans="1:3" s="1" customFormat="1" ht="37.5" customHeight="1">
      <c r="A9" s="6" t="s">
        <v>53</v>
      </c>
      <c r="B9" s="7">
        <v>81612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79" bottom="0.79" header="0.5" footer="0.59"/>
  <pageSetup firstPageNumber="483" useFirstPageNumber="1" horizontalDpi="300" verticalDpi="300" orientation="landscape" paperSize="9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178</v>
      </c>
      <c r="B4" s="4" t="s">
        <v>38</v>
      </c>
      <c r="C4" s="4" t="s">
        <v>80</v>
      </c>
      <c r="D4" s="4" t="s">
        <v>81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9505140</v>
      </c>
      <c r="C7" s="8">
        <v>9505140</v>
      </c>
      <c r="D7" s="7"/>
    </row>
    <row r="8" spans="1:4" s="1" customFormat="1" ht="37.5" customHeight="1">
      <c r="A8" s="6" t="s">
        <v>59</v>
      </c>
      <c r="B8" s="7">
        <v>9423528</v>
      </c>
      <c r="C8" s="8">
        <v>9423528</v>
      </c>
      <c r="D8" s="7"/>
    </row>
    <row r="9" spans="1:4" s="1" customFormat="1" ht="37.5" customHeight="1">
      <c r="A9" s="6" t="s">
        <v>53</v>
      </c>
      <c r="B9" s="7">
        <v>81612</v>
      </c>
      <c r="C9" s="8">
        <v>81612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79" bottom="0.79" header="0.5" footer="0.59"/>
  <pageSetup firstPageNumber="483" useFirstPageNumber="1" horizontalDpi="300" verticalDpi="3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showZeros="0" view="pageBreakPreview" zoomScale="60" workbookViewId="0" topLeftCell="A1">
      <selection activeCell="A16" sqref="A16:IV4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3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4" t="s">
        <v>8</v>
      </c>
      <c r="B2" s="14"/>
      <c r="C2" s="14"/>
      <c r="D2" s="14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65" t="s">
        <v>16</v>
      </c>
      <c r="B6" s="44">
        <v>9505140</v>
      </c>
      <c r="C6" s="66" t="str">
        <f>'支出总表（引用）'!A8</f>
        <v>公共安全支出</v>
      </c>
      <c r="D6" s="67">
        <f>'支出总表（引用）'!B8</f>
        <v>12791528</v>
      </c>
    </row>
    <row r="7" spans="1:4" s="1" customFormat="1" ht="17.25" customHeight="1">
      <c r="A7" s="65" t="s">
        <v>17</v>
      </c>
      <c r="B7" s="44">
        <v>9505140</v>
      </c>
      <c r="C7" s="66" t="str">
        <f>'支出总表（引用）'!A9</f>
        <v>社会保障和就业支出</v>
      </c>
      <c r="D7" s="67">
        <f>'支出总表（引用）'!B9</f>
        <v>81612</v>
      </c>
    </row>
    <row r="8" spans="1:4" s="1" customFormat="1" ht="17.25" customHeight="1">
      <c r="A8" s="65" t="s">
        <v>18</v>
      </c>
      <c r="B8" s="44"/>
      <c r="C8" s="66">
        <f>'支出总表（引用）'!A10</f>
        <v>0</v>
      </c>
      <c r="D8" s="67">
        <f>'支出总表（引用）'!B10</f>
        <v>0</v>
      </c>
    </row>
    <row r="9" spans="1:4" s="1" customFormat="1" ht="17.25" customHeight="1">
      <c r="A9" s="65" t="s">
        <v>19</v>
      </c>
      <c r="B9" s="44"/>
      <c r="C9" s="66">
        <f>'支出总表（引用）'!A11</f>
        <v>0</v>
      </c>
      <c r="D9" s="67">
        <f>'支出总表（引用）'!B11</f>
        <v>0</v>
      </c>
    </row>
    <row r="10" spans="1:4" s="1" customFormat="1" ht="17.25" customHeight="1">
      <c r="A10" s="65" t="s">
        <v>20</v>
      </c>
      <c r="B10" s="44"/>
      <c r="C10" s="66">
        <f>'支出总表（引用）'!A12</f>
        <v>0</v>
      </c>
      <c r="D10" s="67">
        <f>'支出总表（引用）'!B12</f>
        <v>0</v>
      </c>
    </row>
    <row r="11" spans="1:4" s="1" customFormat="1" ht="17.25" customHeight="1">
      <c r="A11" s="65" t="s">
        <v>21</v>
      </c>
      <c r="B11" s="44"/>
      <c r="C11" s="66">
        <f>'支出总表（引用）'!A13</f>
        <v>0</v>
      </c>
      <c r="D11" s="67">
        <f>'支出总表（引用）'!B13</f>
        <v>0</v>
      </c>
    </row>
    <row r="12" spans="1:4" s="1" customFormat="1" ht="17.25" customHeight="1">
      <c r="A12" s="65" t="s">
        <v>22</v>
      </c>
      <c r="B12" s="44"/>
      <c r="C12" s="66">
        <f>'支出总表（引用）'!A14</f>
        <v>0</v>
      </c>
      <c r="D12" s="67">
        <f>'支出总表（引用）'!B14</f>
        <v>0</v>
      </c>
    </row>
    <row r="13" spans="1:4" s="1" customFormat="1" ht="17.25" customHeight="1">
      <c r="A13" s="65" t="s">
        <v>23</v>
      </c>
      <c r="B13" s="44">
        <v>3368000</v>
      </c>
      <c r="C13" s="66">
        <f>'支出总表（引用）'!A15</f>
        <v>0</v>
      </c>
      <c r="D13" s="67">
        <f>'支出总表（引用）'!B15</f>
        <v>0</v>
      </c>
    </row>
    <row r="14" spans="1:4" s="1" customFormat="1" ht="17.25" customHeight="1">
      <c r="A14" s="65" t="s">
        <v>24</v>
      </c>
      <c r="B14" s="44"/>
      <c r="C14" s="66">
        <f>'支出总表（引用）'!A16</f>
        <v>0</v>
      </c>
      <c r="D14" s="67">
        <f>'支出总表（引用）'!B16</f>
        <v>0</v>
      </c>
    </row>
    <row r="15" spans="1:4" s="1" customFormat="1" ht="17.25" customHeight="1">
      <c r="A15" s="65" t="s">
        <v>25</v>
      </c>
      <c r="B15" s="21"/>
      <c r="C15" s="66">
        <f>'支出总表（引用）'!A17</f>
        <v>0</v>
      </c>
      <c r="D15" s="67">
        <f>'支出总表（引用）'!B17</f>
        <v>0</v>
      </c>
    </row>
    <row r="16" spans="1:4" s="1" customFormat="1" ht="19.5" customHeight="1">
      <c r="A16" s="68"/>
      <c r="B16" s="21"/>
      <c r="C16" s="66">
        <f>'支出总表（引用）'!A50</f>
        <v>0</v>
      </c>
      <c r="D16" s="67">
        <f>'支出总表（引用）'!B50</f>
        <v>0</v>
      </c>
    </row>
    <row r="17" spans="1:4" s="1" customFormat="1" ht="17.25" customHeight="1">
      <c r="A17" s="54" t="s">
        <v>26</v>
      </c>
      <c r="B17" s="44">
        <f>SUM(B6,B11,B12,B13,B14,B15)</f>
        <v>12873140</v>
      </c>
      <c r="C17" s="54" t="s">
        <v>27</v>
      </c>
      <c r="D17" s="21">
        <f>'支出总表（引用）'!B7</f>
        <v>12873140</v>
      </c>
    </row>
    <row r="18" spans="1:4" s="1" customFormat="1" ht="17.25" customHeight="1">
      <c r="A18" s="65" t="s">
        <v>28</v>
      </c>
      <c r="B18" s="44"/>
      <c r="C18" s="69" t="s">
        <v>29</v>
      </c>
      <c r="D18" s="21"/>
    </row>
    <row r="19" spans="1:4" s="1" customFormat="1" ht="17.25" customHeight="1">
      <c r="A19" s="65" t="s">
        <v>30</v>
      </c>
      <c r="B19" s="70"/>
      <c r="C19" s="71"/>
      <c r="D19" s="21"/>
    </row>
    <row r="20" spans="1:4" s="1" customFormat="1" ht="17.25" customHeight="1">
      <c r="A20" s="72"/>
      <c r="B20" s="73"/>
      <c r="C20" s="71"/>
      <c r="D20" s="21"/>
    </row>
    <row r="21" spans="1:4" s="1" customFormat="1" ht="17.25" customHeight="1">
      <c r="A21" s="54" t="s">
        <v>31</v>
      </c>
      <c r="B21" s="74">
        <f>SUM(B17,B18,B19)</f>
        <v>12873140</v>
      </c>
      <c r="C21" s="54" t="s">
        <v>32</v>
      </c>
      <c r="D21" s="21">
        <f>B21</f>
        <v>12873140</v>
      </c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firstPageNumber="483" useFirstPageNumber="1" horizontalDpi="300" verticalDpi="3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showGridLines="0" showZeros="0" view="pageBreakPreview" zoomScaleSheetLayoutView="100" workbookViewId="0" topLeftCell="A1">
      <selection activeCell="O13" sqref="O13"/>
    </sheetView>
  </sheetViews>
  <sheetFormatPr defaultColWidth="9.140625" defaultRowHeight="12.75" customHeight="1"/>
  <cols>
    <col min="1" max="1" width="14.00390625" style="1" customWidth="1"/>
    <col min="2" max="2" width="23.8515625" style="1" customWidth="1"/>
    <col min="3" max="3" width="16.00390625" style="1" customWidth="1"/>
    <col min="4" max="4" width="4.00390625" style="1" customWidth="1"/>
    <col min="5" max="5" width="15.57421875" style="1" customWidth="1"/>
    <col min="6" max="6" width="15.28125" style="1" customWidth="1"/>
    <col min="7" max="7" width="6.00390625" style="1" customWidth="1"/>
    <col min="8" max="8" width="2.8515625" style="1" customWidth="1"/>
    <col min="9" max="9" width="5.28125" style="1" customWidth="1"/>
    <col min="10" max="10" width="2.8515625" style="1" customWidth="1"/>
    <col min="11" max="11" width="5.28125" style="1" customWidth="1"/>
    <col min="12" max="12" width="15.00390625" style="1" customWidth="1"/>
    <col min="13" max="13" width="5.8515625" style="1" customWidth="1"/>
    <col min="14" max="14" width="3.421875" style="1" customWidth="1"/>
    <col min="15" max="15" width="6.00390625" style="1" customWidth="1"/>
    <col min="16" max="17" width="9.140625" style="1" customWidth="1"/>
  </cols>
  <sheetData>
    <row r="1" s="1" customFormat="1" ht="21" customHeight="1"/>
    <row r="2" spans="1:15" s="1" customFormat="1" ht="25.5" customHeight="1">
      <c r="A2" s="61" t="s">
        <v>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21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62" t="s">
        <v>36</v>
      </c>
      <c r="D4" s="58" t="s">
        <v>37</v>
      </c>
      <c r="E4" s="4" t="s">
        <v>38</v>
      </c>
      <c r="F4" s="4"/>
      <c r="G4" s="4"/>
      <c r="H4" s="4"/>
      <c r="I4" s="4"/>
      <c r="J4" s="56" t="s">
        <v>39</v>
      </c>
      <c r="K4" s="56" t="s">
        <v>40</v>
      </c>
      <c r="L4" s="56" t="s">
        <v>41</v>
      </c>
      <c r="M4" s="56" t="s">
        <v>42</v>
      </c>
      <c r="N4" s="56" t="s">
        <v>43</v>
      </c>
      <c r="O4" s="58" t="s">
        <v>44</v>
      </c>
    </row>
    <row r="5" spans="1:15" s="1" customFormat="1" ht="96" customHeight="1">
      <c r="A5" s="4"/>
      <c r="B5" s="4"/>
      <c r="C5" s="63"/>
      <c r="D5" s="58"/>
      <c r="E5" s="58" t="s">
        <v>45</v>
      </c>
      <c r="F5" s="58" t="s">
        <v>46</v>
      </c>
      <c r="G5" s="58" t="s">
        <v>47</v>
      </c>
      <c r="H5" s="58" t="s">
        <v>48</v>
      </c>
      <c r="I5" s="58" t="s">
        <v>49</v>
      </c>
      <c r="J5" s="56"/>
      <c r="K5" s="56"/>
      <c r="L5" s="56"/>
      <c r="M5" s="56"/>
      <c r="N5" s="56"/>
      <c r="O5" s="58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7.75" customHeight="1">
      <c r="A7" s="6" t="s">
        <v>51</v>
      </c>
      <c r="B7" s="6" t="s">
        <v>36</v>
      </c>
      <c r="C7" s="22">
        <v>12873140</v>
      </c>
      <c r="D7" s="22"/>
      <c r="E7" s="22">
        <v>9505140</v>
      </c>
      <c r="F7" s="22">
        <v>9505140</v>
      </c>
      <c r="G7" s="22"/>
      <c r="H7" s="22"/>
      <c r="I7" s="22"/>
      <c r="J7" s="22"/>
      <c r="K7" s="22"/>
      <c r="L7" s="21">
        <v>3368000</v>
      </c>
      <c r="M7" s="60"/>
      <c r="N7" s="64"/>
      <c r="O7" s="21"/>
    </row>
    <row r="8" spans="1:15" s="1" customFormat="1" ht="27.75" customHeight="1">
      <c r="A8" s="6" t="s">
        <v>52</v>
      </c>
      <c r="B8" s="6" t="s">
        <v>53</v>
      </c>
      <c r="C8" s="22">
        <v>81612</v>
      </c>
      <c r="D8" s="22"/>
      <c r="E8" s="22">
        <v>81612</v>
      </c>
      <c r="F8" s="22">
        <v>81612</v>
      </c>
      <c r="G8" s="22"/>
      <c r="H8" s="22"/>
      <c r="I8" s="22"/>
      <c r="J8" s="22"/>
      <c r="K8" s="22"/>
      <c r="L8" s="21"/>
      <c r="M8" s="60"/>
      <c r="N8" s="64"/>
      <c r="O8" s="21"/>
    </row>
    <row r="9" spans="1:15" s="1" customFormat="1" ht="27.75" customHeight="1">
      <c r="A9" s="6" t="s">
        <v>54</v>
      </c>
      <c r="B9" s="6" t="s">
        <v>55</v>
      </c>
      <c r="C9" s="22">
        <v>81612</v>
      </c>
      <c r="D9" s="22"/>
      <c r="E9" s="22">
        <v>81612</v>
      </c>
      <c r="F9" s="22">
        <v>81612</v>
      </c>
      <c r="G9" s="22"/>
      <c r="H9" s="22"/>
      <c r="I9" s="22"/>
      <c r="J9" s="22"/>
      <c r="K9" s="22"/>
      <c r="L9" s="21"/>
      <c r="M9" s="60"/>
      <c r="N9" s="64"/>
      <c r="O9" s="21"/>
    </row>
    <row r="10" spans="1:15" s="1" customFormat="1" ht="36" customHeight="1">
      <c r="A10" s="6" t="s">
        <v>56</v>
      </c>
      <c r="B10" s="6" t="s">
        <v>57</v>
      </c>
      <c r="C10" s="22">
        <v>81612</v>
      </c>
      <c r="D10" s="22"/>
      <c r="E10" s="22">
        <v>81612</v>
      </c>
      <c r="F10" s="22">
        <v>81612</v>
      </c>
      <c r="G10" s="22"/>
      <c r="H10" s="22"/>
      <c r="I10" s="22"/>
      <c r="J10" s="22"/>
      <c r="K10" s="22"/>
      <c r="L10" s="21"/>
      <c r="M10" s="60"/>
      <c r="N10" s="64"/>
      <c r="O10" s="21"/>
    </row>
    <row r="11" spans="1:15" s="1" customFormat="1" ht="27.75" customHeight="1">
      <c r="A11" s="6" t="s">
        <v>58</v>
      </c>
      <c r="B11" s="6" t="s">
        <v>59</v>
      </c>
      <c r="C11" s="22">
        <v>12791528</v>
      </c>
      <c r="D11" s="22"/>
      <c r="E11" s="22">
        <v>9423528</v>
      </c>
      <c r="F11" s="22">
        <v>9423528</v>
      </c>
      <c r="G11" s="22"/>
      <c r="H11" s="22"/>
      <c r="I11" s="22"/>
      <c r="J11" s="22"/>
      <c r="K11" s="22"/>
      <c r="L11" s="21">
        <v>3368000</v>
      </c>
      <c r="M11" s="60"/>
      <c r="N11" s="64"/>
      <c r="O11" s="21"/>
    </row>
    <row r="12" spans="1:15" s="1" customFormat="1" ht="27.75" customHeight="1">
      <c r="A12" s="6" t="s">
        <v>54</v>
      </c>
      <c r="B12" s="6" t="s">
        <v>60</v>
      </c>
      <c r="C12" s="22">
        <v>12791528</v>
      </c>
      <c r="D12" s="22"/>
      <c r="E12" s="22">
        <v>9423528</v>
      </c>
      <c r="F12" s="22">
        <v>9423528</v>
      </c>
      <c r="G12" s="22"/>
      <c r="H12" s="22"/>
      <c r="I12" s="22"/>
      <c r="J12" s="22"/>
      <c r="K12" s="22"/>
      <c r="L12" s="21">
        <v>3368000</v>
      </c>
      <c r="M12" s="60"/>
      <c r="N12" s="64"/>
      <c r="O12" s="21"/>
    </row>
    <row r="13" spans="1:15" s="1" customFormat="1" ht="27.75" customHeight="1">
      <c r="A13" s="6" t="s">
        <v>61</v>
      </c>
      <c r="B13" s="6" t="s">
        <v>62</v>
      </c>
      <c r="C13" s="22">
        <v>1114969</v>
      </c>
      <c r="D13" s="22"/>
      <c r="E13" s="22">
        <v>1114969</v>
      </c>
      <c r="F13" s="22">
        <v>1114969</v>
      </c>
      <c r="G13" s="22"/>
      <c r="H13" s="22"/>
      <c r="I13" s="22"/>
      <c r="J13" s="22"/>
      <c r="K13" s="22"/>
      <c r="L13" s="21"/>
      <c r="M13" s="60"/>
      <c r="N13" s="64"/>
      <c r="O13" s="21"/>
    </row>
    <row r="14" spans="1:15" s="1" customFormat="1" ht="27.75" customHeight="1">
      <c r="A14" s="6" t="s">
        <v>63</v>
      </c>
      <c r="B14" s="6" t="s">
        <v>64</v>
      </c>
      <c r="C14" s="22">
        <v>200000</v>
      </c>
      <c r="D14" s="22"/>
      <c r="E14" s="22">
        <v>200000</v>
      </c>
      <c r="F14" s="22">
        <v>200000</v>
      </c>
      <c r="G14" s="22"/>
      <c r="H14" s="22"/>
      <c r="I14" s="22"/>
      <c r="J14" s="22"/>
      <c r="K14" s="22"/>
      <c r="L14" s="21"/>
      <c r="M14" s="60"/>
      <c r="N14" s="64"/>
      <c r="O14" s="21"/>
    </row>
    <row r="15" spans="1:15" s="1" customFormat="1" ht="27.75" customHeight="1">
      <c r="A15" s="6" t="s">
        <v>65</v>
      </c>
      <c r="B15" s="6" t="s">
        <v>66</v>
      </c>
      <c r="C15" s="22">
        <v>200000</v>
      </c>
      <c r="D15" s="22"/>
      <c r="E15" s="22">
        <v>200000</v>
      </c>
      <c r="F15" s="22">
        <v>200000</v>
      </c>
      <c r="G15" s="22"/>
      <c r="H15" s="22"/>
      <c r="I15" s="22"/>
      <c r="J15" s="22"/>
      <c r="K15" s="22"/>
      <c r="L15" s="21"/>
      <c r="M15" s="60"/>
      <c r="N15" s="64"/>
      <c r="O15" s="21"/>
    </row>
    <row r="16" spans="1:15" s="1" customFormat="1" ht="27.75" customHeight="1">
      <c r="A16" s="6" t="s">
        <v>67</v>
      </c>
      <c r="B16" s="6" t="s">
        <v>68</v>
      </c>
      <c r="C16" s="22">
        <v>11276559</v>
      </c>
      <c r="D16" s="22"/>
      <c r="E16" s="22">
        <v>7908559</v>
      </c>
      <c r="F16" s="22">
        <v>7908559</v>
      </c>
      <c r="G16" s="22"/>
      <c r="H16" s="22"/>
      <c r="I16" s="22"/>
      <c r="J16" s="22"/>
      <c r="K16" s="22"/>
      <c r="L16" s="21">
        <v>3368000</v>
      </c>
      <c r="M16" s="60"/>
      <c r="N16" s="64"/>
      <c r="O16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79" bottom="0.79" header="0.5" footer="0.59"/>
  <pageSetup firstPageNumber="484" useFirstPageNumber="1" horizontalDpi="300" verticalDpi="300" orientation="landscape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showZeros="0" view="pageBreakPreview" zoomScale="85" zoomScaleSheetLayoutView="85" workbookViewId="0" topLeftCell="A1">
      <selection activeCell="B11" sqref="B11"/>
    </sheetView>
  </sheetViews>
  <sheetFormatPr defaultColWidth="9.140625" defaultRowHeight="12.75" customHeight="1"/>
  <cols>
    <col min="1" max="1" width="18.140625" style="1" customWidth="1"/>
    <col min="2" max="2" width="34.57421875" style="1" customWidth="1"/>
    <col min="3" max="4" width="16.8515625" style="1" customWidth="1"/>
    <col min="5" max="5" width="16.140625" style="1" customWidth="1"/>
    <col min="6" max="7" width="11.421875" style="1" customWidth="1"/>
    <col min="8" max="8" width="13.14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1"/>
      <c r="I1" s="13"/>
      <c r="J1" s="13"/>
    </row>
    <row r="2" spans="1:10" s="1" customFormat="1" ht="29.25" customHeight="1">
      <c r="A2" s="14" t="s">
        <v>69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70</v>
      </c>
      <c r="B4" s="4"/>
      <c r="C4" s="56" t="s">
        <v>36</v>
      </c>
      <c r="D4" s="3" t="s">
        <v>71</v>
      </c>
      <c r="E4" s="4" t="s">
        <v>72</v>
      </c>
      <c r="F4" s="57" t="s">
        <v>73</v>
      </c>
      <c r="G4" s="58" t="s">
        <v>74</v>
      </c>
      <c r="H4" s="59" t="s">
        <v>75</v>
      </c>
      <c r="I4" s="13"/>
      <c r="J4" s="13"/>
    </row>
    <row r="5" spans="1:10" s="1" customFormat="1" ht="21" customHeight="1">
      <c r="A5" s="4" t="s">
        <v>76</v>
      </c>
      <c r="B5" s="4" t="s">
        <v>77</v>
      </c>
      <c r="C5" s="56"/>
      <c r="D5" s="3"/>
      <c r="E5" s="4"/>
      <c r="F5" s="57"/>
      <c r="G5" s="58"/>
      <c r="H5" s="59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3.75" customHeight="1">
      <c r="A7" s="6" t="s">
        <v>51</v>
      </c>
      <c r="B7" s="6" t="s">
        <v>36</v>
      </c>
      <c r="C7" s="22">
        <v>12873140</v>
      </c>
      <c r="D7" s="22">
        <v>11012611</v>
      </c>
      <c r="E7" s="22">
        <v>1860529</v>
      </c>
      <c r="F7" s="22"/>
      <c r="G7" s="21"/>
      <c r="H7" s="60"/>
      <c r="I7" s="13"/>
      <c r="J7" s="13"/>
    </row>
    <row r="8" spans="1:8" s="1" customFormat="1" ht="33.75" customHeight="1">
      <c r="A8" s="6" t="s">
        <v>58</v>
      </c>
      <c r="B8" s="6" t="s">
        <v>59</v>
      </c>
      <c r="C8" s="22">
        <v>12791528</v>
      </c>
      <c r="D8" s="22">
        <v>10930999</v>
      </c>
      <c r="E8" s="22">
        <v>1860529</v>
      </c>
      <c r="F8" s="22"/>
      <c r="G8" s="21"/>
      <c r="H8" s="60"/>
    </row>
    <row r="9" spans="1:8" s="1" customFormat="1" ht="33.75" customHeight="1">
      <c r="A9" s="6" t="s">
        <v>54</v>
      </c>
      <c r="B9" s="6" t="s">
        <v>60</v>
      </c>
      <c r="C9" s="22">
        <v>12791528</v>
      </c>
      <c r="D9" s="22">
        <v>10930999</v>
      </c>
      <c r="E9" s="22">
        <v>1860529</v>
      </c>
      <c r="F9" s="22"/>
      <c r="G9" s="21"/>
      <c r="H9" s="60"/>
    </row>
    <row r="10" spans="1:8" s="1" customFormat="1" ht="33.75" customHeight="1">
      <c r="A10" s="6" t="s">
        <v>67</v>
      </c>
      <c r="B10" s="6" t="s">
        <v>68</v>
      </c>
      <c r="C10" s="22">
        <v>11276559</v>
      </c>
      <c r="D10" s="22">
        <v>10930999</v>
      </c>
      <c r="E10" s="22">
        <v>345560</v>
      </c>
      <c r="F10" s="22"/>
      <c r="G10" s="21"/>
      <c r="H10" s="60"/>
    </row>
    <row r="11" spans="1:8" s="1" customFormat="1" ht="33.75" customHeight="1">
      <c r="A11" s="6" t="s">
        <v>65</v>
      </c>
      <c r="B11" s="6" t="s">
        <v>66</v>
      </c>
      <c r="C11" s="22">
        <v>200000</v>
      </c>
      <c r="D11" s="22"/>
      <c r="E11" s="22">
        <v>200000</v>
      </c>
      <c r="F11" s="22"/>
      <c r="G11" s="21"/>
      <c r="H11" s="60"/>
    </row>
    <row r="12" spans="1:8" s="1" customFormat="1" ht="33.75" customHeight="1">
      <c r="A12" s="6" t="s">
        <v>63</v>
      </c>
      <c r="B12" s="6" t="s">
        <v>64</v>
      </c>
      <c r="C12" s="22">
        <v>200000</v>
      </c>
      <c r="D12" s="22"/>
      <c r="E12" s="22">
        <v>200000</v>
      </c>
      <c r="F12" s="22"/>
      <c r="G12" s="21"/>
      <c r="H12" s="60"/>
    </row>
    <row r="13" spans="1:8" s="1" customFormat="1" ht="33.75" customHeight="1">
      <c r="A13" s="6" t="s">
        <v>61</v>
      </c>
      <c r="B13" s="6" t="s">
        <v>62</v>
      </c>
      <c r="C13" s="22">
        <v>1114969</v>
      </c>
      <c r="D13" s="22"/>
      <c r="E13" s="22">
        <v>1114969</v>
      </c>
      <c r="F13" s="22"/>
      <c r="G13" s="21"/>
      <c r="H13" s="60"/>
    </row>
    <row r="14" spans="1:8" s="1" customFormat="1" ht="33.75" customHeight="1">
      <c r="A14" s="6" t="s">
        <v>52</v>
      </c>
      <c r="B14" s="6" t="s">
        <v>53</v>
      </c>
      <c r="C14" s="22">
        <v>81612</v>
      </c>
      <c r="D14" s="22">
        <v>81612</v>
      </c>
      <c r="E14" s="22"/>
      <c r="F14" s="22"/>
      <c r="G14" s="21"/>
      <c r="H14" s="60"/>
    </row>
    <row r="15" spans="1:8" s="1" customFormat="1" ht="33.75" customHeight="1">
      <c r="A15" s="6" t="s">
        <v>54</v>
      </c>
      <c r="B15" s="6" t="s">
        <v>55</v>
      </c>
      <c r="C15" s="22">
        <v>81612</v>
      </c>
      <c r="D15" s="22">
        <v>81612</v>
      </c>
      <c r="E15" s="22"/>
      <c r="F15" s="22"/>
      <c r="G15" s="21"/>
      <c r="H15" s="60"/>
    </row>
    <row r="16" spans="1:8" s="1" customFormat="1" ht="33.75" customHeight="1">
      <c r="A16" s="6" t="s">
        <v>56</v>
      </c>
      <c r="B16" s="6" t="s">
        <v>57</v>
      </c>
      <c r="C16" s="22">
        <v>81612</v>
      </c>
      <c r="D16" s="22">
        <v>81612</v>
      </c>
      <c r="E16" s="22"/>
      <c r="F16" s="22"/>
      <c r="G16" s="21"/>
      <c r="H16" s="6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79" header="0.5" footer="0.59"/>
  <pageSetup firstPageNumber="485" useFirstPageNumber="1" horizontalDpi="300" verticalDpi="300" orientation="landscape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view="pageBreakPreview" zoomScaleNormal="70" zoomScaleSheetLayoutView="100" workbookViewId="0" topLeftCell="A1">
      <selection activeCell="A7" sqref="A7:A15"/>
    </sheetView>
  </sheetViews>
  <sheetFormatPr defaultColWidth="9.140625" defaultRowHeight="12.75" customHeight="1"/>
  <cols>
    <col min="1" max="1" width="28.8515625" style="1" customWidth="1"/>
    <col min="2" max="2" width="18.421875" style="1" customWidth="1"/>
    <col min="3" max="3" width="32.57421875" style="1" customWidth="1"/>
    <col min="4" max="4" width="16.8515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1"/>
      <c r="G1" s="13"/>
    </row>
    <row r="2" spans="1:7" s="1" customFormat="1" ht="29.25" customHeight="1">
      <c r="A2" s="14" t="s">
        <v>78</v>
      </c>
      <c r="B2" s="14"/>
      <c r="C2" s="14"/>
      <c r="D2" s="14"/>
      <c r="E2" s="14"/>
      <c r="F2" s="14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79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42" t="s">
        <v>36</v>
      </c>
      <c r="E5" s="19" t="s">
        <v>80</v>
      </c>
      <c r="F5" s="42" t="s">
        <v>81</v>
      </c>
      <c r="G5" s="13"/>
    </row>
    <row r="6" spans="1:7" s="1" customFormat="1" ht="17.25" customHeight="1">
      <c r="A6" s="43" t="s">
        <v>82</v>
      </c>
      <c r="B6" s="44">
        <v>9505140</v>
      </c>
      <c r="C6" s="45" t="s">
        <v>83</v>
      </c>
      <c r="D6" s="7">
        <f>'财拨总表（引用）'!B7</f>
        <v>9505140</v>
      </c>
      <c r="E6" s="7">
        <f>'财拨总表（引用）'!C7</f>
        <v>9505140</v>
      </c>
      <c r="F6" s="7">
        <f>'财拨总表（引用）'!D7</f>
        <v>0</v>
      </c>
      <c r="G6" s="13"/>
    </row>
    <row r="7" spans="1:7" s="1" customFormat="1" ht="17.25" customHeight="1">
      <c r="A7" s="46" t="s">
        <v>84</v>
      </c>
      <c r="B7" s="47">
        <v>9505140</v>
      </c>
      <c r="C7" s="48" t="str">
        <f>'财拨总表（引用）'!A8</f>
        <v>公共安全支出</v>
      </c>
      <c r="D7" s="49">
        <f>'财拨总表（引用）'!B8</f>
        <v>9423528</v>
      </c>
      <c r="E7" s="49">
        <f>'财拨总表（引用）'!C8</f>
        <v>9423528</v>
      </c>
      <c r="F7" s="49">
        <f>'财拨总表（引用）'!D8</f>
        <v>0</v>
      </c>
      <c r="G7" s="13"/>
    </row>
    <row r="8" spans="1:7" s="1" customFormat="1" ht="17.25" customHeight="1">
      <c r="A8" s="46" t="s">
        <v>85</v>
      </c>
      <c r="B8" s="47"/>
      <c r="C8" s="48" t="str">
        <f>'财拨总表（引用）'!A9</f>
        <v>社会保障和就业支出</v>
      </c>
      <c r="D8" s="49">
        <f>'财拨总表（引用）'!B9</f>
        <v>81612</v>
      </c>
      <c r="E8" s="49">
        <f>'财拨总表（引用）'!C9</f>
        <v>81612</v>
      </c>
      <c r="F8" s="49">
        <f>'财拨总表（引用）'!D9</f>
        <v>0</v>
      </c>
      <c r="G8" s="13"/>
    </row>
    <row r="9" spans="1:7" s="1" customFormat="1" ht="17.25" customHeight="1">
      <c r="A9" s="46" t="s">
        <v>86</v>
      </c>
      <c r="B9" s="47"/>
      <c r="C9" s="48">
        <f>'财拨总表（引用）'!A10</f>
        <v>0</v>
      </c>
      <c r="D9" s="49">
        <f>'财拨总表（引用）'!B10</f>
        <v>0</v>
      </c>
      <c r="E9" s="49">
        <f>'财拨总表（引用）'!C10</f>
        <v>0</v>
      </c>
      <c r="F9" s="49">
        <f>'财拨总表（引用）'!D10</f>
        <v>0</v>
      </c>
      <c r="G9" s="13"/>
    </row>
    <row r="10" spans="1:7" s="1" customFormat="1" ht="17.25" customHeight="1">
      <c r="A10" s="46" t="s">
        <v>87</v>
      </c>
      <c r="B10" s="50"/>
      <c r="C10" s="48">
        <f>'财拨总表（引用）'!A11</f>
        <v>0</v>
      </c>
      <c r="D10" s="49">
        <f>'财拨总表（引用）'!B11</f>
        <v>0</v>
      </c>
      <c r="E10" s="49">
        <f>'财拨总表（引用）'!C11</f>
        <v>0</v>
      </c>
      <c r="F10" s="49">
        <f>'财拨总表（引用）'!D11</f>
        <v>0</v>
      </c>
      <c r="G10" s="13"/>
    </row>
    <row r="11" spans="1:7" s="1" customFormat="1" ht="17.25" customHeight="1">
      <c r="A11" s="46" t="s">
        <v>88</v>
      </c>
      <c r="B11" s="50"/>
      <c r="C11" s="49" t="s">
        <v>89</v>
      </c>
      <c r="D11" s="49"/>
      <c r="E11" s="49"/>
      <c r="F11" s="21"/>
      <c r="G11" s="13"/>
    </row>
    <row r="12" spans="1:7" s="1" customFormat="1" ht="17.25" customHeight="1">
      <c r="A12" s="51" t="s">
        <v>90</v>
      </c>
      <c r="B12" s="50"/>
      <c r="C12" s="49"/>
      <c r="D12" s="49"/>
      <c r="E12" s="49"/>
      <c r="F12" s="21"/>
      <c r="G12" s="13"/>
    </row>
    <row r="13" spans="1:7" s="1" customFormat="1" ht="17.25" customHeight="1">
      <c r="A13" s="46" t="s">
        <v>91</v>
      </c>
      <c r="B13" s="52"/>
      <c r="C13" s="49"/>
      <c r="D13" s="49"/>
      <c r="E13" s="49"/>
      <c r="F13" s="21"/>
      <c r="G13" s="13"/>
    </row>
    <row r="14" spans="1:7" s="1" customFormat="1" ht="17.25" customHeight="1">
      <c r="A14" s="46"/>
      <c r="B14" s="50"/>
      <c r="C14" s="49"/>
      <c r="D14" s="49"/>
      <c r="E14" s="49"/>
      <c r="F14" s="21"/>
      <c r="G14" s="13"/>
    </row>
    <row r="15" spans="1:7" s="1" customFormat="1" ht="17.25" customHeight="1">
      <c r="A15" s="46"/>
      <c r="B15" s="50"/>
      <c r="C15" s="49"/>
      <c r="D15" s="49"/>
      <c r="E15" s="49"/>
      <c r="F15" s="21"/>
      <c r="G15" s="13"/>
    </row>
    <row r="16" spans="1:7" s="1" customFormat="1" ht="17.25" customHeight="1">
      <c r="A16" s="53" t="s">
        <v>31</v>
      </c>
      <c r="B16" s="7">
        <f>B6</f>
        <v>9505140</v>
      </c>
      <c r="C16" s="54" t="s">
        <v>32</v>
      </c>
      <c r="D16" s="7">
        <f>'财拨总表（引用）'!B7</f>
        <v>9505140</v>
      </c>
      <c r="E16" s="7">
        <f>'财拨总表（引用）'!C7</f>
        <v>9505140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55" t="s">
        <v>92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5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firstPageNumber="486" useFirstPageNumber="1" horizontalDpi="300" verticalDpi="300" orientation="landscape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showGridLines="0" showZeros="0" view="pageBreakPreview" zoomScaleSheetLayoutView="100" workbookViewId="0" topLeftCell="A1">
      <selection activeCell="A17" sqref="A17:IV37"/>
    </sheetView>
  </sheetViews>
  <sheetFormatPr defaultColWidth="9.140625" defaultRowHeight="12.75" customHeight="1"/>
  <cols>
    <col min="1" max="1" width="16.7109375" style="1" customWidth="1"/>
    <col min="2" max="2" width="33.57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36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9505140</v>
      </c>
      <c r="D7" s="22">
        <v>7644611</v>
      </c>
      <c r="E7" s="21">
        <v>1860529</v>
      </c>
      <c r="F7" s="13"/>
      <c r="G7" s="13"/>
    </row>
    <row r="8" spans="1:5" s="1" customFormat="1" ht="18.75" customHeight="1">
      <c r="A8" s="6" t="s">
        <v>58</v>
      </c>
      <c r="B8" s="6" t="s">
        <v>59</v>
      </c>
      <c r="C8" s="22">
        <v>9423528</v>
      </c>
      <c r="D8" s="22">
        <v>7562999</v>
      </c>
      <c r="E8" s="21">
        <v>1860529</v>
      </c>
    </row>
    <row r="9" spans="1:5" s="1" customFormat="1" ht="18.75" customHeight="1">
      <c r="A9" s="6" t="s">
        <v>54</v>
      </c>
      <c r="B9" s="6" t="s">
        <v>60</v>
      </c>
      <c r="C9" s="22">
        <v>9423528</v>
      </c>
      <c r="D9" s="22">
        <v>7562999</v>
      </c>
      <c r="E9" s="21">
        <v>1860529</v>
      </c>
    </row>
    <row r="10" spans="1:5" s="1" customFormat="1" ht="37.5" customHeight="1">
      <c r="A10" s="6" t="s">
        <v>67</v>
      </c>
      <c r="B10" s="6" t="s">
        <v>68</v>
      </c>
      <c r="C10" s="22">
        <v>7908559</v>
      </c>
      <c r="D10" s="22">
        <v>7562999</v>
      </c>
      <c r="E10" s="21">
        <v>345560</v>
      </c>
    </row>
    <row r="11" spans="1:5" s="1" customFormat="1" ht="37.5" customHeight="1">
      <c r="A11" s="6" t="s">
        <v>65</v>
      </c>
      <c r="B11" s="6" t="s">
        <v>66</v>
      </c>
      <c r="C11" s="22">
        <v>200000</v>
      </c>
      <c r="D11" s="22"/>
      <c r="E11" s="21">
        <v>200000</v>
      </c>
    </row>
    <row r="12" spans="1:5" s="1" customFormat="1" ht="37.5" customHeight="1">
      <c r="A12" s="6" t="s">
        <v>63</v>
      </c>
      <c r="B12" s="6" t="s">
        <v>64</v>
      </c>
      <c r="C12" s="22">
        <v>200000</v>
      </c>
      <c r="D12" s="22"/>
      <c r="E12" s="21">
        <v>200000</v>
      </c>
    </row>
    <row r="13" spans="1:5" s="1" customFormat="1" ht="37.5" customHeight="1">
      <c r="A13" s="6" t="s">
        <v>61</v>
      </c>
      <c r="B13" s="6" t="s">
        <v>62</v>
      </c>
      <c r="C13" s="22">
        <v>1114969</v>
      </c>
      <c r="D13" s="22"/>
      <c r="E13" s="21">
        <v>1114969</v>
      </c>
    </row>
    <row r="14" spans="1:5" s="1" customFormat="1" ht="37.5" customHeight="1">
      <c r="A14" s="6" t="s">
        <v>52</v>
      </c>
      <c r="B14" s="6" t="s">
        <v>53</v>
      </c>
      <c r="C14" s="22">
        <v>81612</v>
      </c>
      <c r="D14" s="22">
        <v>81612</v>
      </c>
      <c r="E14" s="21"/>
    </row>
    <row r="15" spans="1:5" s="1" customFormat="1" ht="37.5" customHeight="1">
      <c r="A15" s="6" t="s">
        <v>54</v>
      </c>
      <c r="B15" s="6" t="s">
        <v>55</v>
      </c>
      <c r="C15" s="22">
        <v>81612</v>
      </c>
      <c r="D15" s="22">
        <v>81612</v>
      </c>
      <c r="E15" s="21"/>
    </row>
    <row r="16" spans="1:5" s="1" customFormat="1" ht="37.5" customHeight="1">
      <c r="A16" s="6" t="s">
        <v>56</v>
      </c>
      <c r="B16" s="6" t="s">
        <v>57</v>
      </c>
      <c r="C16" s="22">
        <v>81612</v>
      </c>
      <c r="D16" s="22">
        <v>81612</v>
      </c>
      <c r="E16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487" useFirstPageNumber="1" horizontalDpi="300" verticalDpi="300" orientation="landscape" paperSize="9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view="pageBreakPreview" zoomScaleSheetLayoutView="100" workbookViewId="0" topLeftCell="A1">
      <selection activeCell="A1" sqref="A1:IV1"/>
    </sheetView>
  </sheetViews>
  <sheetFormatPr defaultColWidth="9.140625" defaultRowHeight="12.75" customHeight="1"/>
  <cols>
    <col min="1" max="1" width="15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9.25" customHeight="1">
      <c r="A1" s="14" t="s">
        <v>95</v>
      </c>
      <c r="B1" s="14"/>
      <c r="C1" s="14"/>
      <c r="D1" s="14"/>
      <c r="E1" s="14"/>
      <c r="F1" s="15"/>
      <c r="G1" s="15"/>
    </row>
    <row r="2" spans="1:7" s="1" customFormat="1" ht="21" customHeight="1">
      <c r="A2" s="16" t="s">
        <v>9</v>
      </c>
      <c r="B2" s="17"/>
      <c r="C2" s="17"/>
      <c r="D2" s="17"/>
      <c r="E2" s="18" t="s">
        <v>10</v>
      </c>
      <c r="F2" s="13"/>
      <c r="G2" s="13"/>
    </row>
    <row r="3" spans="1:7" s="31" customFormat="1" ht="11.25" customHeight="1">
      <c r="A3" s="32" t="s">
        <v>96</v>
      </c>
      <c r="B3" s="32"/>
      <c r="C3" s="32" t="s">
        <v>97</v>
      </c>
      <c r="D3" s="32"/>
      <c r="E3" s="32"/>
      <c r="F3" s="13"/>
      <c r="G3" s="13"/>
    </row>
    <row r="4" spans="1:7" s="31" customFormat="1" ht="11.25" customHeight="1">
      <c r="A4" s="32" t="s">
        <v>76</v>
      </c>
      <c r="B4" s="33" t="s">
        <v>77</v>
      </c>
      <c r="C4" s="34" t="s">
        <v>36</v>
      </c>
      <c r="D4" s="34" t="s">
        <v>98</v>
      </c>
      <c r="E4" s="34" t="s">
        <v>99</v>
      </c>
      <c r="F4" s="13"/>
      <c r="G4" s="13"/>
    </row>
    <row r="5" spans="1:7" s="31" customFormat="1" ht="11.25" customHeight="1">
      <c r="A5" s="35" t="s">
        <v>50</v>
      </c>
      <c r="B5" s="35" t="s">
        <v>50</v>
      </c>
      <c r="C5" s="36">
        <v>1</v>
      </c>
      <c r="D5" s="36">
        <f>C5+1</f>
        <v>2</v>
      </c>
      <c r="E5" s="36">
        <f>D5+1</f>
        <v>3</v>
      </c>
      <c r="F5" s="13"/>
      <c r="G5" s="13"/>
    </row>
    <row r="6" spans="1:8" s="31" customFormat="1" ht="11.25" customHeight="1">
      <c r="A6" s="37" t="s">
        <v>51</v>
      </c>
      <c r="B6" s="37" t="s">
        <v>36</v>
      </c>
      <c r="C6" s="38">
        <v>7644611</v>
      </c>
      <c r="D6" s="38">
        <v>5911931</v>
      </c>
      <c r="E6" s="39">
        <v>1732680</v>
      </c>
      <c r="F6" s="40"/>
      <c r="G6" s="40"/>
      <c r="H6" s="13"/>
    </row>
    <row r="7" spans="1:5" s="31" customFormat="1" ht="11.25" customHeight="1">
      <c r="A7" s="37"/>
      <c r="B7" s="37" t="s">
        <v>100</v>
      </c>
      <c r="C7" s="38">
        <v>5830319</v>
      </c>
      <c r="D7" s="38">
        <v>5830319</v>
      </c>
      <c r="E7" s="39"/>
    </row>
    <row r="8" spans="1:5" s="31" customFormat="1" ht="11.25" customHeight="1">
      <c r="A8" s="37" t="s">
        <v>101</v>
      </c>
      <c r="B8" s="37" t="s">
        <v>102</v>
      </c>
      <c r="C8" s="38">
        <v>1783644</v>
      </c>
      <c r="D8" s="38">
        <v>1783644</v>
      </c>
      <c r="E8" s="39"/>
    </row>
    <row r="9" spans="1:5" s="31" customFormat="1" ht="11.25" customHeight="1">
      <c r="A9" s="37" t="s">
        <v>103</v>
      </c>
      <c r="B9" s="37" t="s">
        <v>104</v>
      </c>
      <c r="C9" s="38">
        <v>1422456</v>
      </c>
      <c r="D9" s="38">
        <v>1422456</v>
      </c>
      <c r="E9" s="39"/>
    </row>
    <row r="10" spans="1:5" s="31" customFormat="1" ht="11.25" customHeight="1">
      <c r="A10" s="37" t="s">
        <v>105</v>
      </c>
      <c r="B10" s="37" t="s">
        <v>106</v>
      </c>
      <c r="C10" s="38">
        <v>231415</v>
      </c>
      <c r="D10" s="38">
        <v>231415</v>
      </c>
      <c r="E10" s="39"/>
    </row>
    <row r="11" spans="1:5" s="31" customFormat="1" ht="11.25" customHeight="1">
      <c r="A11" s="37" t="s">
        <v>107</v>
      </c>
      <c r="B11" s="37" t="s">
        <v>108</v>
      </c>
      <c r="C11" s="38">
        <v>597312</v>
      </c>
      <c r="D11" s="38">
        <v>597312</v>
      </c>
      <c r="E11" s="39"/>
    </row>
    <row r="12" spans="1:5" s="31" customFormat="1" ht="11.25" customHeight="1">
      <c r="A12" s="37" t="s">
        <v>109</v>
      </c>
      <c r="B12" s="37" t="s">
        <v>110</v>
      </c>
      <c r="C12" s="38">
        <v>176148</v>
      </c>
      <c r="D12" s="38">
        <v>176148</v>
      </c>
      <c r="E12" s="39"/>
    </row>
    <row r="13" spans="1:5" s="31" customFormat="1" ht="11.25" customHeight="1">
      <c r="A13" s="37" t="s">
        <v>111</v>
      </c>
      <c r="B13" s="37" t="s">
        <v>112</v>
      </c>
      <c r="C13" s="38">
        <v>19848</v>
      </c>
      <c r="D13" s="38">
        <v>19848</v>
      </c>
      <c r="E13" s="39"/>
    </row>
    <row r="14" spans="1:5" s="31" customFormat="1" ht="11.25" customHeight="1">
      <c r="A14" s="37" t="s">
        <v>113</v>
      </c>
      <c r="B14" s="37" t="s">
        <v>114</v>
      </c>
      <c r="C14" s="38">
        <v>340536</v>
      </c>
      <c r="D14" s="38">
        <v>340536</v>
      </c>
      <c r="E14" s="39"/>
    </row>
    <row r="15" spans="1:5" s="31" customFormat="1" ht="11.25" customHeight="1">
      <c r="A15" s="37" t="s">
        <v>115</v>
      </c>
      <c r="B15" s="37" t="s">
        <v>116</v>
      </c>
      <c r="C15" s="38">
        <v>1258960</v>
      </c>
      <c r="D15" s="38">
        <v>1258960</v>
      </c>
      <c r="E15" s="39"/>
    </row>
    <row r="16" spans="1:5" s="31" customFormat="1" ht="11.25" customHeight="1">
      <c r="A16" s="37"/>
      <c r="B16" s="37" t="s">
        <v>117</v>
      </c>
      <c r="C16" s="38">
        <v>1732680</v>
      </c>
      <c r="D16" s="38"/>
      <c r="E16" s="39">
        <v>1732680</v>
      </c>
    </row>
    <row r="17" spans="1:5" s="31" customFormat="1" ht="11.25" customHeight="1">
      <c r="A17" s="37" t="s">
        <v>118</v>
      </c>
      <c r="B17" s="37" t="s">
        <v>119</v>
      </c>
      <c r="C17" s="38">
        <v>260000</v>
      </c>
      <c r="D17" s="38"/>
      <c r="E17" s="39">
        <v>260000</v>
      </c>
    </row>
    <row r="18" spans="1:5" s="31" customFormat="1" ht="11.25" customHeight="1">
      <c r="A18" s="37" t="s">
        <v>120</v>
      </c>
      <c r="B18" s="37" t="s">
        <v>121</v>
      </c>
      <c r="C18" s="38">
        <v>38800</v>
      </c>
      <c r="D18" s="38"/>
      <c r="E18" s="39">
        <v>38800</v>
      </c>
    </row>
    <row r="19" spans="1:5" s="31" customFormat="1" ht="11.25" customHeight="1">
      <c r="A19" s="37" t="s">
        <v>122</v>
      </c>
      <c r="B19" s="37" t="s">
        <v>123</v>
      </c>
      <c r="C19" s="38">
        <v>2000</v>
      </c>
      <c r="D19" s="38"/>
      <c r="E19" s="39">
        <v>2000</v>
      </c>
    </row>
    <row r="20" spans="1:5" s="31" customFormat="1" ht="11.25" customHeight="1">
      <c r="A20" s="37" t="s">
        <v>124</v>
      </c>
      <c r="B20" s="37" t="s">
        <v>125</v>
      </c>
      <c r="C20" s="38">
        <v>20500</v>
      </c>
      <c r="D20" s="38"/>
      <c r="E20" s="39">
        <v>20500</v>
      </c>
    </row>
    <row r="21" spans="1:5" s="31" customFormat="1" ht="11.25" customHeight="1">
      <c r="A21" s="37" t="s">
        <v>126</v>
      </c>
      <c r="B21" s="37" t="s">
        <v>127</v>
      </c>
      <c r="C21" s="38">
        <v>50000</v>
      </c>
      <c r="D21" s="38"/>
      <c r="E21" s="39">
        <v>50000</v>
      </c>
    </row>
    <row r="22" spans="1:5" s="31" customFormat="1" ht="11.25" customHeight="1">
      <c r="A22" s="37" t="s">
        <v>128</v>
      </c>
      <c r="B22" s="37" t="s">
        <v>129</v>
      </c>
      <c r="C22" s="38">
        <v>86000</v>
      </c>
      <c r="D22" s="38"/>
      <c r="E22" s="39">
        <v>86000</v>
      </c>
    </row>
    <row r="23" spans="1:5" s="31" customFormat="1" ht="11.25" customHeight="1">
      <c r="A23" s="37" t="s">
        <v>130</v>
      </c>
      <c r="B23" s="37" t="s">
        <v>131</v>
      </c>
      <c r="C23" s="38">
        <v>230000</v>
      </c>
      <c r="D23" s="38"/>
      <c r="E23" s="39">
        <v>230000</v>
      </c>
    </row>
    <row r="24" spans="1:5" s="31" customFormat="1" ht="11.25" customHeight="1">
      <c r="A24" s="37" t="s">
        <v>132</v>
      </c>
      <c r="B24" s="37" t="s">
        <v>133</v>
      </c>
      <c r="C24" s="38">
        <v>66000</v>
      </c>
      <c r="D24" s="38"/>
      <c r="E24" s="39">
        <v>66000</v>
      </c>
    </row>
    <row r="25" spans="1:5" s="31" customFormat="1" ht="11.25" customHeight="1">
      <c r="A25" s="37" t="s">
        <v>134</v>
      </c>
      <c r="B25" s="37" t="s">
        <v>135</v>
      </c>
      <c r="C25" s="38">
        <v>5000</v>
      </c>
      <c r="D25" s="38"/>
      <c r="E25" s="39">
        <v>5000</v>
      </c>
    </row>
    <row r="26" spans="1:5" s="31" customFormat="1" ht="11.25" customHeight="1">
      <c r="A26" s="37" t="s">
        <v>136</v>
      </c>
      <c r="B26" s="37" t="s">
        <v>137</v>
      </c>
      <c r="C26" s="38">
        <v>6000</v>
      </c>
      <c r="D26" s="38"/>
      <c r="E26" s="39">
        <v>6000</v>
      </c>
    </row>
    <row r="27" spans="1:5" s="31" customFormat="1" ht="11.25" customHeight="1">
      <c r="A27" s="37" t="s">
        <v>138</v>
      </c>
      <c r="B27" s="37" t="s">
        <v>139</v>
      </c>
      <c r="C27" s="38">
        <v>100000</v>
      </c>
      <c r="D27" s="38"/>
      <c r="E27" s="39">
        <v>100000</v>
      </c>
    </row>
    <row r="28" spans="1:5" s="31" customFormat="1" ht="11.25" customHeight="1">
      <c r="A28" s="37" t="s">
        <v>140</v>
      </c>
      <c r="B28" s="37" t="s">
        <v>141</v>
      </c>
      <c r="C28" s="38">
        <v>3000</v>
      </c>
      <c r="D28" s="38"/>
      <c r="E28" s="39">
        <v>3000</v>
      </c>
    </row>
    <row r="29" spans="1:5" s="31" customFormat="1" ht="11.25" customHeight="1">
      <c r="A29" s="37" t="s">
        <v>142</v>
      </c>
      <c r="B29" s="37" t="s">
        <v>143</v>
      </c>
      <c r="C29" s="38">
        <v>8000</v>
      </c>
      <c r="D29" s="38"/>
      <c r="E29" s="39">
        <v>8000</v>
      </c>
    </row>
    <row r="30" spans="1:5" s="31" customFormat="1" ht="11.25" customHeight="1">
      <c r="A30" s="37" t="s">
        <v>144</v>
      </c>
      <c r="B30" s="37" t="s">
        <v>145</v>
      </c>
      <c r="C30" s="38">
        <v>1000</v>
      </c>
      <c r="D30" s="38"/>
      <c r="E30" s="39">
        <v>1000</v>
      </c>
    </row>
    <row r="31" spans="1:5" s="31" customFormat="1" ht="11.25" customHeight="1">
      <c r="A31" s="37" t="s">
        <v>146</v>
      </c>
      <c r="B31" s="37" t="s">
        <v>147</v>
      </c>
      <c r="C31" s="38">
        <v>18000</v>
      </c>
      <c r="D31" s="38"/>
      <c r="E31" s="39">
        <v>18000</v>
      </c>
    </row>
    <row r="32" spans="1:5" s="31" customFormat="1" ht="11.25" customHeight="1">
      <c r="A32" s="37" t="s">
        <v>148</v>
      </c>
      <c r="B32" s="37" t="s">
        <v>149</v>
      </c>
      <c r="C32" s="38">
        <v>90000</v>
      </c>
      <c r="D32" s="38"/>
      <c r="E32" s="39">
        <v>90000</v>
      </c>
    </row>
    <row r="33" spans="1:5" s="31" customFormat="1" ht="11.25" customHeight="1">
      <c r="A33" s="37" t="s">
        <v>150</v>
      </c>
      <c r="B33" s="37" t="s">
        <v>151</v>
      </c>
      <c r="C33" s="38">
        <v>700</v>
      </c>
      <c r="D33" s="38"/>
      <c r="E33" s="39">
        <v>700</v>
      </c>
    </row>
    <row r="34" spans="1:5" s="31" customFormat="1" ht="11.25" customHeight="1">
      <c r="A34" s="37" t="s">
        <v>152</v>
      </c>
      <c r="B34" s="37" t="s">
        <v>153</v>
      </c>
      <c r="C34" s="38">
        <v>435000</v>
      </c>
      <c r="D34" s="38"/>
      <c r="E34" s="39">
        <v>435000</v>
      </c>
    </row>
    <row r="35" spans="1:5" s="31" customFormat="1" ht="11.25" customHeight="1">
      <c r="A35" s="37" t="s">
        <v>154</v>
      </c>
      <c r="B35" s="37" t="s">
        <v>155</v>
      </c>
      <c r="C35" s="38">
        <v>292680</v>
      </c>
      <c r="D35" s="38"/>
      <c r="E35" s="39">
        <v>292680</v>
      </c>
    </row>
    <row r="36" spans="1:5" s="31" customFormat="1" ht="11.25" customHeight="1">
      <c r="A36" s="37" t="s">
        <v>156</v>
      </c>
      <c r="B36" s="37" t="s">
        <v>157</v>
      </c>
      <c r="C36" s="38">
        <v>20000</v>
      </c>
      <c r="D36" s="38"/>
      <c r="E36" s="39">
        <v>20000</v>
      </c>
    </row>
    <row r="37" spans="1:5" s="31" customFormat="1" ht="11.25" customHeight="1">
      <c r="A37" s="37"/>
      <c r="B37" s="37" t="s">
        <v>158</v>
      </c>
      <c r="C37" s="38">
        <v>81612</v>
      </c>
      <c r="D37" s="38">
        <v>81612</v>
      </c>
      <c r="E37" s="39"/>
    </row>
    <row r="38" spans="1:5" s="31" customFormat="1" ht="11.25" customHeight="1">
      <c r="A38" s="37" t="s">
        <v>159</v>
      </c>
      <c r="B38" s="37" t="s">
        <v>160</v>
      </c>
      <c r="C38" s="38">
        <v>25344</v>
      </c>
      <c r="D38" s="38">
        <v>25344</v>
      </c>
      <c r="E38" s="39"/>
    </row>
    <row r="39" spans="1:5" s="31" customFormat="1" ht="11.25" customHeight="1">
      <c r="A39" s="37" t="s">
        <v>161</v>
      </c>
      <c r="B39" s="37" t="s">
        <v>162</v>
      </c>
      <c r="C39" s="38">
        <v>50388</v>
      </c>
      <c r="D39" s="38">
        <v>50388</v>
      </c>
      <c r="E39" s="39"/>
    </row>
    <row r="40" spans="1:5" s="31" customFormat="1" ht="11.25" customHeight="1">
      <c r="A40" s="37" t="s">
        <v>163</v>
      </c>
      <c r="B40" s="37" t="s">
        <v>164</v>
      </c>
      <c r="C40" s="38">
        <v>1200</v>
      </c>
      <c r="D40" s="38">
        <v>1200</v>
      </c>
      <c r="E40" s="39"/>
    </row>
    <row r="41" spans="1:5" s="31" customFormat="1" ht="11.25" customHeight="1">
      <c r="A41" s="37" t="s">
        <v>165</v>
      </c>
      <c r="B41" s="37" t="s">
        <v>166</v>
      </c>
      <c r="C41" s="38">
        <v>4680</v>
      </c>
      <c r="D41" s="38">
        <v>4680</v>
      </c>
      <c r="E41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79" bottom="0.79" header="0.5" footer="0.59"/>
  <pageSetup firstPageNumber="488" useFirstPageNumber="1" horizontalDpi="300" verticalDpi="300" orientation="landscape" paperSize="9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workbookViewId="0" topLeftCell="A1">
      <selection activeCell="A2" sqref="A2:G2"/>
    </sheetView>
  </sheetViews>
  <sheetFormatPr defaultColWidth="9.140625" defaultRowHeight="12.75" customHeight="1"/>
  <cols>
    <col min="1" max="1" width="17.57421875" style="1" customWidth="1"/>
    <col min="2" max="2" width="21.57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21.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168</v>
      </c>
      <c r="B4" s="5" t="s">
        <v>169</v>
      </c>
      <c r="C4" s="5" t="s">
        <v>36</v>
      </c>
      <c r="D4" s="26" t="s">
        <v>170</v>
      </c>
      <c r="E4" s="5" t="s">
        <v>171</v>
      </c>
      <c r="F4" s="27" t="s">
        <v>172</v>
      </c>
      <c r="G4" s="5" t="s">
        <v>173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37.5" customHeight="1">
      <c r="A6" s="6" t="s">
        <v>51</v>
      </c>
      <c r="B6" s="6" t="s">
        <v>36</v>
      </c>
      <c r="C6" s="22">
        <v>535000</v>
      </c>
      <c r="D6" s="22"/>
      <c r="E6" s="22">
        <v>100000</v>
      </c>
      <c r="F6" s="21">
        <v>435000</v>
      </c>
      <c r="G6" s="21"/>
    </row>
    <row r="7" spans="1:7" s="1" customFormat="1" ht="37.5" customHeight="1">
      <c r="A7" s="6" t="s">
        <v>174</v>
      </c>
      <c r="B7" s="6" t="s">
        <v>175</v>
      </c>
      <c r="C7" s="22">
        <v>535000</v>
      </c>
      <c r="D7" s="22"/>
      <c r="E7" s="22">
        <v>100000</v>
      </c>
      <c r="F7" s="21">
        <v>435000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firstPageNumber="489" useFirstPageNumber="1" horizontalDpi="300" verticalDpi="300" orientation="landscape" paperSize="9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tabSelected="1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30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36</v>
      </c>
      <c r="D5" s="19" t="s">
        <v>71</v>
      </c>
      <c r="E5" s="19" t="s">
        <v>72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firstPageNumber="490" useFirstPageNumber="1" horizontalDpi="300" verticalDpi="3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2019-01-21T12:14:02Z</dcterms:created>
  <dcterms:modified xsi:type="dcterms:W3CDTF">2019-03-11T07:42:46Z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