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'封面'!$A$1:$O$20</definedName>
    <definedName name="_xlnm.Print_Titles" localSheetId="1">'收支预算总表'!$A:$D,'收支预算总表'!$1:$5</definedName>
    <definedName name="_xlnm.Print_Area" localSheetId="1">'收支预算总表'!$A$1:$D$23</definedName>
    <definedName name="_xlnm.Print_Titles" localSheetId="2">'部门收入总表'!$A:$O,'部门收入总表'!$1:$6</definedName>
    <definedName name="_xlnm.Print_Area" localSheetId="2">'部门收入总表'!$A$1:$O$14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'财拨收支总表'!$A$1:$F$19</definedName>
    <definedName name="_xlnm.Print_Titles" localSheetId="5">'一般公共预算支出表'!$A:$E,'一般公共预算支出表'!$1:$6</definedName>
    <definedName name="_xlnm.Print_Area" localSheetId="5">'一般公共预算支出表'!$A$1:$E$14</definedName>
    <definedName name="_xlnm.Print_Titles" localSheetId="6">'一般公共预算基本支出表'!$A:$E,'一般公共预算基本支出表'!$1:$5</definedName>
    <definedName name="_xlnm.Print_Area" localSheetId="6">'一般公共预算基本支出表'!$A$1:$E$27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<sst xmlns="http://schemas.openxmlformats.org/spreadsheetml/2006/main" count="245" uniqueCount="147">
  <si>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</si>
  <si>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</si>
  <si>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</si>
  <si>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</si>
  <si>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</si>
  <si>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</si>
  <si>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</si>
  <si>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</si>
  <si>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</si>
  <si>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填报单位:128001中国共产党全南县委员会党史工作办公室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</si>
  <si>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</si>
  <si>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</si>
  <si>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</si>
  <si>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</si>
  <si>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</si>
  <si>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</si>
  <si>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</si>
  <si>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</si>
  <si>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</si>
  <si>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</si>
  <si>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</si>
  <si>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</si>
  <si>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</si>
  <si>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</si>
  <si>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</si>
  <si>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</si>
  <si>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</si>
  <si>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</si>
  <si>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</si>
  <si>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</si>
  <si>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</si>
  <si>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</si>
  <si>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</si>
  <si>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</si>
  <si>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</si>
  <si>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</si>
  <si>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</si>
  <si>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</si>
  <si>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</si>
  <si>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</si>
  <si>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</si>
  <si>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</si>
  <si>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</si>
  <si>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</si>
  <si>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</si>
  <si>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</si>
  <si>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</si>
  <si>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</si>
  <si>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</si>
  <si>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</si>
  <si>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</si>
  <si>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</si>
  <si>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</si>
  <si>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</si>
  <si>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36</t>
  </si>
  <si>
    <t>　其他共产党事务支出</t>
  </si>
  <si>
    <t>　　2013601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</si>
  <si>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</si>
  <si>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</si>
  <si>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</si>
  <si>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</si>
  <si>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</si>
  <si>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</si>
  <si>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</si>
  <si>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</si>
  <si>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</si>
  <si>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</si>
  <si>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</si>
  <si>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</si>
  <si>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</si>
  <si>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</si>
  <si>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</si>
  <si>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</si>
  <si>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</si>
  <si>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</si>
  <si>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</si>
  <si>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</si>
  <si>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</si>
  <si>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</si>
  <si>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</si>
  <si>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</si>
  <si>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</si>
  <si>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</si>
  <si>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</si>
  <si>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</si>
  <si>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</si>
  <si>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</si>
  <si>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</si>
  <si>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</si>
  <si>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</si>
  <si>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</si>
  <si>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</si>
  <si>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</si>
  <si>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</si>
  <si>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</si>
  <si>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</si>
  <si>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</si>
  <si>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</si>
  <si>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</si>
  <si>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</si>
  <si>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</si>
  <si>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</si>
  <si>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</si>
  <si>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</si>
  <si>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</si>
  <si>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</si>
  <si>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</si>
  <si>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</si>
  <si>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</si>
  <si>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</si>
  <si>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</si>
  <si>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</si>
  <si>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</si>
  <si>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</si>
  <si>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</si>
  <si>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</si>
  <si>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</si>
  <si>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</si>
  <si>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</si>
  <si>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</si>
  <si>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</si>
  <si>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</si>
  <si>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</si>
  <si>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</si>
  <si>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</si>
  <si>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</si>
  <si>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</si>
  <si>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</si>
  <si>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</si>
  <si>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</si>
  <si>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</si>
  <si>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</si>
  <si>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</si>
  <si>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</si>
  <si>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</si>
  <si>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</si>
  <si>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</si>
  <si>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</si>
  <si>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</si>
  <si>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</si>
  <si>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</si>
  <si>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 xml:space="preserve"> </t>
    </r>
    <r>
      <rPr>
        <sz val="12"/>
        <color indexed="8"/>
        <rFont val="宋体"/>
        <family val="0"/>
      </rPr>
      <t>党史办</t>
    </r>
  </si>
  <si>
    <t>政府性基金预算支出表</t>
  </si>
  <si>
    <t>党史办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</si>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</sst>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view="pageBreakPreview" zoomScale="60" workbookViewId="0" topLeftCell="A1">
      <selection activeCell="P1" sqref="P1:P65536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77"/>
      <c r="S1" s="11"/>
      <c r="T1" s="88" t="s">
        <v>0</v>
      </c>
    </row>
    <row r="2" s="1" customFormat="1" ht="42" customHeight="1">
      <c r="S2" s="11"/>
    </row>
    <row r="3" spans="1:19" s="1" customFormat="1" ht="61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R3" s="11"/>
      <c r="S3" s="11"/>
    </row>
    <row r="4" spans="2:18" s="1" customFormat="1" ht="38.25" customHeight="1">
      <c r="B4" s="79"/>
      <c r="C4" s="79"/>
      <c r="D4" s="79"/>
      <c r="E4" s="79"/>
      <c r="F4" s="80"/>
      <c r="G4" s="80"/>
      <c r="H4" s="79"/>
      <c r="I4" s="79"/>
      <c r="J4" s="79"/>
      <c r="K4" s="79"/>
      <c r="L4" s="79"/>
      <c r="M4" s="79"/>
      <c r="N4" s="79"/>
      <c r="O4" s="79"/>
      <c r="P4" s="11"/>
      <c r="Q4" s="11"/>
      <c r="R4" s="11"/>
    </row>
    <row r="5" spans="1:16" s="1" customFormat="1" ht="1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81" t="s">
        <v>2</v>
      </c>
      <c r="G6" s="81"/>
      <c r="H6" s="82"/>
      <c r="I6" s="82"/>
      <c r="J6" s="82"/>
      <c r="K6" s="86"/>
      <c r="L6" s="82"/>
      <c r="M6" s="86"/>
      <c r="P6" s="11"/>
    </row>
    <row r="7" spans="2:13" s="1" customFormat="1" ht="22.5">
      <c r="B7" s="11"/>
      <c r="C7" s="11"/>
      <c r="F7" s="81"/>
      <c r="G7" s="81"/>
      <c r="H7" s="81"/>
      <c r="I7" s="81"/>
      <c r="J7" s="81"/>
      <c r="K7" s="81"/>
      <c r="L7" s="81"/>
      <c r="M7" s="81"/>
    </row>
    <row r="8" spans="3:13" s="1" customFormat="1" ht="22.5">
      <c r="C8" s="11"/>
      <c r="F8" s="81"/>
      <c r="G8" s="81"/>
      <c r="H8" s="81"/>
      <c r="I8" s="81"/>
      <c r="J8" s="81"/>
      <c r="K8" s="81"/>
      <c r="L8" s="81"/>
      <c r="M8" s="81"/>
    </row>
    <row r="9" spans="3:254" s="1" customFormat="1" ht="22.5">
      <c r="C9" s="11"/>
      <c r="D9" s="11"/>
      <c r="F9" s="81"/>
      <c r="G9" s="81"/>
      <c r="H9" s="81"/>
      <c r="I9" s="81"/>
      <c r="J9" s="81"/>
      <c r="K9" s="81"/>
      <c r="L9" s="81"/>
      <c r="M9" s="81"/>
      <c r="IR9" s="11"/>
      <c r="IS9" s="11"/>
      <c r="IT9" s="89"/>
    </row>
    <row r="10" spans="4:254" s="1" customFormat="1" ht="24.75" customHeight="1">
      <c r="D10" s="11"/>
      <c r="F10" s="83" t="s">
        <v>3</v>
      </c>
      <c r="G10" s="81"/>
      <c r="H10" s="81"/>
      <c r="I10" s="81"/>
      <c r="J10" s="81"/>
      <c r="K10" s="81"/>
      <c r="L10" s="81"/>
      <c r="M10" s="81"/>
      <c r="IR10" s="11"/>
      <c r="IT10" s="11"/>
    </row>
    <row r="11" spans="6:254" s="1" customFormat="1" ht="22.5">
      <c r="F11" s="81"/>
      <c r="G11" s="81"/>
      <c r="H11" s="81"/>
      <c r="I11" s="81"/>
      <c r="J11" s="81"/>
      <c r="K11" s="81"/>
      <c r="L11" s="81"/>
      <c r="M11" s="81"/>
      <c r="IR11" s="11"/>
      <c r="IT11" s="11"/>
    </row>
    <row r="12" spans="6:255" s="1" customFormat="1" ht="22.5">
      <c r="F12" s="81"/>
      <c r="G12" s="81"/>
      <c r="H12" s="81"/>
      <c r="I12" s="81"/>
      <c r="J12" s="81"/>
      <c r="K12" s="81"/>
      <c r="L12" s="81"/>
      <c r="M12" s="81"/>
      <c r="IT12" s="11"/>
      <c r="IU12" s="11"/>
    </row>
    <row r="13" spans="6:255" s="1" customFormat="1" ht="24.75" customHeight="1">
      <c r="F13" s="81" t="s">
        <v>4</v>
      </c>
      <c r="G13" s="81"/>
      <c r="H13" s="82"/>
      <c r="I13" s="82"/>
      <c r="J13" s="82"/>
      <c r="K13" s="86"/>
      <c r="L13" s="86"/>
      <c r="M13" s="86"/>
      <c r="IU13" s="11"/>
    </row>
    <row r="14" spans="9:255" s="1" customFormat="1" ht="1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5">
      <c r="K16" s="11"/>
    </row>
    <row r="17" spans="1:15" s="1" customFormat="1" ht="31.5" customHeight="1">
      <c r="A17" s="84" t="s">
        <v>5</v>
      </c>
      <c r="B17" s="84"/>
      <c r="C17" s="84"/>
      <c r="D17" s="84"/>
      <c r="E17" s="85"/>
      <c r="F17" s="84"/>
      <c r="G17" s="84" t="s">
        <v>6</v>
      </c>
      <c r="H17" s="84"/>
      <c r="I17" s="85"/>
      <c r="J17" s="84"/>
      <c r="K17" s="84"/>
      <c r="L17" s="84"/>
      <c r="M17" s="84" t="s">
        <v>7</v>
      </c>
      <c r="N17" s="84"/>
      <c r="O17" s="87"/>
    </row>
    <row r="18" s="1" customFormat="1" ht="15"/>
    <row r="19" s="1" customFormat="1" ht="16.5" customHeight="1"/>
    <row r="20" s="1" customFormat="1" ht="22.5">
      <c r="J20" s="81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305555555555555" right="0.39305555555555555" top="0.7868055555555555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144</v>
      </c>
      <c r="B2" s="2"/>
      <c r="C2" s="2"/>
    </row>
    <row r="3" s="1" customFormat="1" ht="17.25" customHeight="1"/>
    <row r="4" spans="1:3" s="1" customFormat="1" ht="15.75" customHeight="1">
      <c r="A4" s="3" t="s">
        <v>145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943384.56</v>
      </c>
      <c r="C7" s="12"/>
      <c r="D7" s="11"/>
      <c r="F7" s="11"/>
    </row>
    <row r="8" spans="1:3" s="1" customFormat="1" ht="27.75" customHeight="1">
      <c r="A8" s="6" t="s">
        <v>53</v>
      </c>
      <c r="B8" s="7">
        <v>921108</v>
      </c>
      <c r="C8" s="12"/>
    </row>
    <row r="9" spans="1:3" s="1" customFormat="1" ht="27.75" customHeight="1">
      <c r="A9" s="6" t="s">
        <v>59</v>
      </c>
      <c r="B9" s="7">
        <v>22276.56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145</v>
      </c>
      <c r="B4" s="4" t="s">
        <v>38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731157.04</v>
      </c>
      <c r="C7" s="8">
        <v>731157.04</v>
      </c>
      <c r="D7" s="7"/>
    </row>
    <row r="8" spans="1:4" s="1" customFormat="1" ht="27.75" customHeight="1">
      <c r="A8" s="6" t="s">
        <v>53</v>
      </c>
      <c r="B8" s="7">
        <v>713970</v>
      </c>
      <c r="C8" s="8">
        <v>713970</v>
      </c>
      <c r="D8" s="7"/>
    </row>
    <row r="9" spans="1:4" s="1" customFormat="1" ht="27.75" customHeight="1">
      <c r="A9" s="6" t="s">
        <v>59</v>
      </c>
      <c r="B9" s="7">
        <v>17187.04</v>
      </c>
      <c r="C9" s="8">
        <v>17187.04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showZeros="0" view="pageBreakPreview" zoomScale="60" workbookViewId="0" topLeftCell="A1">
      <selection activeCell="A2" sqref="A2:D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7.710937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8</v>
      </c>
      <c r="B2" s="27"/>
      <c r="C2" s="27"/>
      <c r="D2" s="27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46" t="s">
        <v>16</v>
      </c>
      <c r="B6" s="47">
        <v>731157.04</v>
      </c>
      <c r="C6" s="69" t="str">
        <f>'支出总表（引用）'!A8</f>
        <v>一般公共服务支出</v>
      </c>
      <c r="D6" s="70">
        <f>'支出总表（引用）'!B8</f>
        <v>921108</v>
      </c>
    </row>
    <row r="7" spans="1:4" s="1" customFormat="1" ht="17.25" customHeight="1">
      <c r="A7" s="46" t="s">
        <v>17</v>
      </c>
      <c r="B7" s="47">
        <v>731157.04</v>
      </c>
      <c r="C7" s="69" t="str">
        <f>'支出总表（引用）'!A9</f>
        <v>社会保障和就业支出</v>
      </c>
      <c r="D7" s="70">
        <f>'支出总表（引用）'!B9</f>
        <v>22276.56</v>
      </c>
    </row>
    <row r="8" spans="1:4" s="1" customFormat="1" ht="17.25" customHeight="1">
      <c r="A8" s="46" t="s">
        <v>18</v>
      </c>
      <c r="B8" s="47"/>
      <c r="C8" s="69">
        <f>'支出总表（引用）'!A10</f>
        <v>0</v>
      </c>
      <c r="D8" s="70">
        <f>'支出总表（引用）'!B10</f>
        <v>0</v>
      </c>
    </row>
    <row r="9" spans="1:4" s="1" customFormat="1" ht="17.25" customHeight="1">
      <c r="A9" s="46" t="s">
        <v>19</v>
      </c>
      <c r="B9" s="47"/>
      <c r="C9" s="69">
        <f>'支出总表（引用）'!A11</f>
        <v>0</v>
      </c>
      <c r="D9" s="70">
        <f>'支出总表（引用）'!B11</f>
        <v>0</v>
      </c>
    </row>
    <row r="10" spans="1:4" s="1" customFormat="1" ht="17.25" customHeight="1">
      <c r="A10" s="46" t="s">
        <v>20</v>
      </c>
      <c r="B10" s="47"/>
      <c r="C10" s="69">
        <f>'支出总表（引用）'!A12</f>
        <v>0</v>
      </c>
      <c r="D10" s="70">
        <f>'支出总表（引用）'!B12</f>
        <v>0</v>
      </c>
    </row>
    <row r="11" spans="1:4" s="1" customFormat="1" ht="17.25" customHeight="1">
      <c r="A11" s="46" t="s">
        <v>21</v>
      </c>
      <c r="B11" s="47"/>
      <c r="C11" s="69">
        <f>'支出总表（引用）'!A13</f>
        <v>0</v>
      </c>
      <c r="D11" s="70">
        <f>'支出总表（引用）'!B13</f>
        <v>0</v>
      </c>
    </row>
    <row r="12" spans="1:4" s="1" customFormat="1" ht="17.25" customHeight="1">
      <c r="A12" s="46" t="s">
        <v>22</v>
      </c>
      <c r="B12" s="47"/>
      <c r="C12" s="69">
        <f>'支出总表（引用）'!A14</f>
        <v>0</v>
      </c>
      <c r="D12" s="70">
        <f>'支出总表（引用）'!B14</f>
        <v>0</v>
      </c>
    </row>
    <row r="13" spans="1:4" s="1" customFormat="1" ht="17.25" customHeight="1">
      <c r="A13" s="46" t="s">
        <v>23</v>
      </c>
      <c r="B13" s="47">
        <v>212227.52</v>
      </c>
      <c r="C13" s="69">
        <f>'支出总表（引用）'!A15</f>
        <v>0</v>
      </c>
      <c r="D13" s="70">
        <f>'支出总表（引用）'!B15</f>
        <v>0</v>
      </c>
    </row>
    <row r="14" spans="1:4" s="1" customFormat="1" ht="17.25" customHeight="1">
      <c r="A14" s="46" t="s">
        <v>24</v>
      </c>
      <c r="B14" s="47"/>
      <c r="C14" s="69">
        <f>'支出总表（引用）'!A16</f>
        <v>0</v>
      </c>
      <c r="D14" s="70">
        <f>'支出总表（引用）'!B16</f>
        <v>0</v>
      </c>
    </row>
    <row r="15" spans="1:4" s="1" customFormat="1" ht="17.25" customHeight="1">
      <c r="A15" s="46" t="s">
        <v>25</v>
      </c>
      <c r="B15" s="42"/>
      <c r="C15" s="69">
        <f>'支出总表（引用）'!A17</f>
        <v>0</v>
      </c>
      <c r="D15" s="70">
        <f>'支出总表（引用）'!B17</f>
        <v>0</v>
      </c>
    </row>
    <row r="16" spans="1:4" s="1" customFormat="1" ht="17.25" customHeight="1">
      <c r="A16" s="51"/>
      <c r="B16" s="52"/>
      <c r="C16" s="69">
        <f>'支出总表（引用）'!A18</f>
        <v>0</v>
      </c>
      <c r="D16" s="70">
        <f>'支出总表（引用）'!B18</f>
        <v>0</v>
      </c>
    </row>
    <row r="17" spans="1:4" s="1" customFormat="1" ht="19.5" customHeight="1">
      <c r="A17" s="51"/>
      <c r="B17" s="42"/>
      <c r="C17" s="69">
        <f>'支出总表（引用）'!A50</f>
        <v>0</v>
      </c>
      <c r="D17" s="70">
        <f>'支出总表（引用）'!B50</f>
        <v>0</v>
      </c>
    </row>
    <row r="18" spans="1:4" s="1" customFormat="1" ht="17.25" customHeight="1">
      <c r="A18" s="58" t="s">
        <v>26</v>
      </c>
      <c r="B18" s="47">
        <f>SUM(B6,B11,B12,B13,B14,B15)</f>
        <v>943384.56</v>
      </c>
      <c r="C18" s="58" t="s">
        <v>27</v>
      </c>
      <c r="D18" s="42">
        <f>'支出总表（引用）'!B7</f>
        <v>943384.56</v>
      </c>
    </row>
    <row r="19" spans="1:4" s="1" customFormat="1" ht="17.25" customHeight="1">
      <c r="A19" s="46" t="s">
        <v>28</v>
      </c>
      <c r="B19" s="47"/>
      <c r="C19" s="71" t="s">
        <v>29</v>
      </c>
      <c r="D19" s="42"/>
    </row>
    <row r="20" spans="1:4" s="1" customFormat="1" ht="17.25" customHeight="1">
      <c r="A20" s="46" t="s">
        <v>30</v>
      </c>
      <c r="B20" s="72"/>
      <c r="C20" s="73"/>
      <c r="D20" s="42"/>
    </row>
    <row r="21" spans="1:4" s="1" customFormat="1" ht="17.25" customHeight="1">
      <c r="A21" s="74"/>
      <c r="B21" s="75"/>
      <c r="C21" s="73"/>
      <c r="D21" s="42"/>
    </row>
    <row r="22" spans="1:4" s="1" customFormat="1" ht="17.25" customHeight="1">
      <c r="A22" s="58" t="s">
        <v>31</v>
      </c>
      <c r="B22" s="76">
        <f>SUM(B18,B19,B20)</f>
        <v>943384.56</v>
      </c>
      <c r="C22" s="58" t="s">
        <v>32</v>
      </c>
      <c r="D22" s="42">
        <f>B22</f>
        <v>943384.56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7868055555555555" bottom="0.7868055555555555" header="0.5" footer="0.5902777777777778"/>
  <pageSetup firstPageNumber="335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showGridLines="0" showZeros="0" view="pageBreakPreview" zoomScale="6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27.421875" style="1" customWidth="1"/>
    <col min="3" max="3" width="16.00390625" style="1" customWidth="1"/>
    <col min="4" max="4" width="3.7109375" style="1" customWidth="1"/>
    <col min="5" max="5" width="15.57421875" style="1" customWidth="1"/>
    <col min="6" max="6" width="13.00390625" style="1" customWidth="1"/>
    <col min="7" max="7" width="5.421875" style="1" customWidth="1"/>
    <col min="8" max="11" width="3.421875" style="1" customWidth="1"/>
    <col min="12" max="12" width="13.421875" style="1" customWidth="1"/>
    <col min="13" max="14" width="3.140625" style="1" customWidth="1"/>
    <col min="15" max="15" width="5.281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27.75" customHeight="1">
      <c r="A3" s="28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66" t="s">
        <v>36</v>
      </c>
      <c r="D4" s="62" t="s">
        <v>37</v>
      </c>
      <c r="E4" s="4" t="s">
        <v>38</v>
      </c>
      <c r="F4" s="4"/>
      <c r="G4" s="4"/>
      <c r="H4" s="4"/>
      <c r="I4" s="4"/>
      <c r="J4" s="60" t="s">
        <v>39</v>
      </c>
      <c r="K4" s="60" t="s">
        <v>40</v>
      </c>
      <c r="L4" s="60" t="s">
        <v>41</v>
      </c>
      <c r="M4" s="60" t="s">
        <v>42</v>
      </c>
      <c r="N4" s="60" t="s">
        <v>43</v>
      </c>
      <c r="O4" s="62" t="s">
        <v>44</v>
      </c>
    </row>
    <row r="5" spans="1:15" s="1" customFormat="1" ht="114" customHeight="1">
      <c r="A5" s="4"/>
      <c r="B5" s="4"/>
      <c r="C5" s="67"/>
      <c r="D5" s="62"/>
      <c r="E5" s="62" t="s">
        <v>45</v>
      </c>
      <c r="F5" s="62" t="s">
        <v>46</v>
      </c>
      <c r="G5" s="62" t="s">
        <v>47</v>
      </c>
      <c r="H5" s="62" t="s">
        <v>48</v>
      </c>
      <c r="I5" s="62" t="s">
        <v>49</v>
      </c>
      <c r="J5" s="60"/>
      <c r="K5" s="60"/>
      <c r="L5" s="60"/>
      <c r="M5" s="60"/>
      <c r="N5" s="60"/>
      <c r="O5" s="6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41">
        <v>943384.56</v>
      </c>
      <c r="D7" s="41"/>
      <c r="E7" s="41">
        <v>731157.04</v>
      </c>
      <c r="F7" s="41">
        <v>731157.04</v>
      </c>
      <c r="G7" s="41"/>
      <c r="H7" s="41"/>
      <c r="I7" s="41"/>
      <c r="J7" s="41"/>
      <c r="K7" s="41"/>
      <c r="L7" s="42">
        <v>212227.52</v>
      </c>
      <c r="M7" s="64"/>
      <c r="N7" s="68"/>
      <c r="O7" s="42"/>
    </row>
    <row r="8" spans="1:15" s="1" customFormat="1" ht="25.5" customHeight="1">
      <c r="A8" s="6" t="s">
        <v>52</v>
      </c>
      <c r="B8" s="6" t="s">
        <v>53</v>
      </c>
      <c r="C8" s="41">
        <v>921108</v>
      </c>
      <c r="D8" s="41"/>
      <c r="E8" s="41">
        <v>713970</v>
      </c>
      <c r="F8" s="41">
        <v>713970</v>
      </c>
      <c r="G8" s="41"/>
      <c r="H8" s="41"/>
      <c r="I8" s="41"/>
      <c r="J8" s="41"/>
      <c r="K8" s="41"/>
      <c r="L8" s="42">
        <v>207138</v>
      </c>
      <c r="M8" s="64"/>
      <c r="N8" s="68"/>
      <c r="O8" s="42"/>
    </row>
    <row r="9" spans="1:15" s="1" customFormat="1" ht="25.5" customHeight="1">
      <c r="A9" s="6" t="s">
        <v>54</v>
      </c>
      <c r="B9" s="6" t="s">
        <v>55</v>
      </c>
      <c r="C9" s="41">
        <v>921108</v>
      </c>
      <c r="D9" s="41"/>
      <c r="E9" s="41">
        <v>713970</v>
      </c>
      <c r="F9" s="41">
        <v>713970</v>
      </c>
      <c r="G9" s="41"/>
      <c r="H9" s="41"/>
      <c r="I9" s="41"/>
      <c r="J9" s="41"/>
      <c r="K9" s="41"/>
      <c r="L9" s="42">
        <v>207138</v>
      </c>
      <c r="M9" s="64"/>
      <c r="N9" s="68"/>
      <c r="O9" s="42"/>
    </row>
    <row r="10" spans="1:15" s="1" customFormat="1" ht="25.5" customHeight="1">
      <c r="A10" s="6" t="s">
        <v>56</v>
      </c>
      <c r="B10" s="6" t="s">
        <v>57</v>
      </c>
      <c r="C10" s="41">
        <v>921108</v>
      </c>
      <c r="D10" s="41"/>
      <c r="E10" s="41">
        <v>713970</v>
      </c>
      <c r="F10" s="41">
        <v>713970</v>
      </c>
      <c r="G10" s="41"/>
      <c r="H10" s="41"/>
      <c r="I10" s="41"/>
      <c r="J10" s="41"/>
      <c r="K10" s="41"/>
      <c r="L10" s="42">
        <v>207138</v>
      </c>
      <c r="M10" s="64"/>
      <c r="N10" s="68"/>
      <c r="O10" s="42"/>
    </row>
    <row r="11" spans="1:15" s="1" customFormat="1" ht="25.5" customHeight="1">
      <c r="A11" s="6" t="s">
        <v>58</v>
      </c>
      <c r="B11" s="6" t="s">
        <v>59</v>
      </c>
      <c r="C11" s="41">
        <v>22276.56</v>
      </c>
      <c r="D11" s="41"/>
      <c r="E11" s="41">
        <v>17187.04</v>
      </c>
      <c r="F11" s="41">
        <v>17187.04</v>
      </c>
      <c r="G11" s="41"/>
      <c r="H11" s="41"/>
      <c r="I11" s="41"/>
      <c r="J11" s="41"/>
      <c r="K11" s="41"/>
      <c r="L11" s="42">
        <v>5089.52</v>
      </c>
      <c r="M11" s="64"/>
      <c r="N11" s="68"/>
      <c r="O11" s="42"/>
    </row>
    <row r="12" spans="1:15" s="1" customFormat="1" ht="25.5" customHeight="1">
      <c r="A12" s="6" t="s">
        <v>60</v>
      </c>
      <c r="B12" s="6" t="s">
        <v>61</v>
      </c>
      <c r="C12" s="41">
        <v>22276.56</v>
      </c>
      <c r="D12" s="41"/>
      <c r="E12" s="41">
        <v>17187.04</v>
      </c>
      <c r="F12" s="41">
        <v>17187.04</v>
      </c>
      <c r="G12" s="41"/>
      <c r="H12" s="41"/>
      <c r="I12" s="41"/>
      <c r="J12" s="41"/>
      <c r="K12" s="41"/>
      <c r="L12" s="42">
        <v>5089.52</v>
      </c>
      <c r="M12" s="64"/>
      <c r="N12" s="68"/>
      <c r="O12" s="42"/>
    </row>
    <row r="13" spans="1:15" s="1" customFormat="1" ht="25.5" customHeight="1">
      <c r="A13" s="6" t="s">
        <v>62</v>
      </c>
      <c r="B13" s="6" t="s">
        <v>63</v>
      </c>
      <c r="C13" s="41">
        <v>22276.56</v>
      </c>
      <c r="D13" s="41"/>
      <c r="E13" s="41">
        <v>17187.04</v>
      </c>
      <c r="F13" s="41">
        <v>17187.04</v>
      </c>
      <c r="G13" s="41"/>
      <c r="H13" s="41"/>
      <c r="I13" s="41"/>
      <c r="J13" s="41"/>
      <c r="K13" s="41"/>
      <c r="L13" s="42">
        <v>5089.52</v>
      </c>
      <c r="M13" s="64"/>
      <c r="N13" s="68"/>
      <c r="O13" s="42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7868055555555555" bottom="0.7868055555555555" header="0.5" footer="0.5902777777777778"/>
  <pageSetup firstPageNumber="336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I16" sqref="I16"/>
    </sheetView>
  </sheetViews>
  <sheetFormatPr defaultColWidth="9.140625" defaultRowHeight="12.75" customHeight="1"/>
  <cols>
    <col min="1" max="1" width="18.140625" style="1" customWidth="1"/>
    <col min="2" max="2" width="26.7109375" style="1" customWidth="1"/>
    <col min="3" max="4" width="16.8515625" style="1" customWidth="1"/>
    <col min="5" max="5" width="16.140625" style="1" customWidth="1"/>
    <col min="6" max="6" width="11.8515625" style="1" customWidth="1"/>
    <col min="7" max="7" width="9.00390625" style="1" customWidth="1"/>
    <col min="8" max="8" width="11.8515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4"/>
      <c r="I1" s="13"/>
      <c r="J1" s="13"/>
    </row>
    <row r="2" spans="1:10" s="1" customFormat="1" ht="29.25" customHeight="1">
      <c r="A2" s="27" t="s">
        <v>64</v>
      </c>
      <c r="B2" s="27"/>
      <c r="C2" s="27"/>
      <c r="D2" s="27"/>
      <c r="E2" s="27"/>
      <c r="F2" s="27"/>
      <c r="G2" s="27"/>
      <c r="H2" s="27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65</v>
      </c>
      <c r="B4" s="4"/>
      <c r="C4" s="60" t="s">
        <v>36</v>
      </c>
      <c r="D4" s="3" t="s">
        <v>66</v>
      </c>
      <c r="E4" s="4" t="s">
        <v>67</v>
      </c>
      <c r="F4" s="61" t="s">
        <v>68</v>
      </c>
      <c r="G4" s="62" t="s">
        <v>69</v>
      </c>
      <c r="H4" s="63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60"/>
      <c r="D5" s="3"/>
      <c r="E5" s="4"/>
      <c r="F5" s="61"/>
      <c r="G5" s="62"/>
      <c r="H5" s="63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41">
        <v>943384.56</v>
      </c>
      <c r="D7" s="41">
        <v>613384.56</v>
      </c>
      <c r="E7" s="41">
        <v>330000</v>
      </c>
      <c r="F7" s="41"/>
      <c r="G7" s="42"/>
      <c r="H7" s="64"/>
      <c r="I7" s="13"/>
      <c r="J7" s="13"/>
    </row>
    <row r="8" spans="1:8" s="1" customFormat="1" ht="18.75" customHeight="1">
      <c r="A8" s="6" t="s">
        <v>52</v>
      </c>
      <c r="B8" s="6" t="s">
        <v>53</v>
      </c>
      <c r="C8" s="41">
        <v>921108</v>
      </c>
      <c r="D8" s="41">
        <v>591108</v>
      </c>
      <c r="E8" s="41">
        <v>330000</v>
      </c>
      <c r="F8" s="41"/>
      <c r="G8" s="42"/>
      <c r="H8" s="64"/>
    </row>
    <row r="9" spans="1:8" s="1" customFormat="1" ht="18.75" customHeight="1">
      <c r="A9" s="6" t="s">
        <v>54</v>
      </c>
      <c r="B9" s="6" t="s">
        <v>55</v>
      </c>
      <c r="C9" s="41">
        <v>921108</v>
      </c>
      <c r="D9" s="41">
        <v>591108</v>
      </c>
      <c r="E9" s="41">
        <v>330000</v>
      </c>
      <c r="F9" s="41"/>
      <c r="G9" s="42"/>
      <c r="H9" s="64"/>
    </row>
    <row r="10" spans="1:8" s="1" customFormat="1" ht="18.75" customHeight="1">
      <c r="A10" s="6" t="s">
        <v>56</v>
      </c>
      <c r="B10" s="6" t="s">
        <v>57</v>
      </c>
      <c r="C10" s="41">
        <v>921108</v>
      </c>
      <c r="D10" s="41">
        <v>591108</v>
      </c>
      <c r="E10" s="41">
        <v>330000</v>
      </c>
      <c r="F10" s="41"/>
      <c r="G10" s="42"/>
      <c r="H10" s="64"/>
    </row>
    <row r="11" spans="1:8" s="1" customFormat="1" ht="18.75" customHeight="1">
      <c r="A11" s="6" t="s">
        <v>58</v>
      </c>
      <c r="B11" s="6" t="s">
        <v>59</v>
      </c>
      <c r="C11" s="41">
        <v>22276.56</v>
      </c>
      <c r="D11" s="41">
        <v>22276.56</v>
      </c>
      <c r="E11" s="41"/>
      <c r="F11" s="41"/>
      <c r="G11" s="42"/>
      <c r="H11" s="64"/>
    </row>
    <row r="12" spans="1:8" s="1" customFormat="1" ht="18.75" customHeight="1">
      <c r="A12" s="6" t="s">
        <v>60</v>
      </c>
      <c r="B12" s="6" t="s">
        <v>61</v>
      </c>
      <c r="C12" s="41">
        <v>22276.56</v>
      </c>
      <c r="D12" s="41">
        <v>22276.56</v>
      </c>
      <c r="E12" s="41"/>
      <c r="F12" s="41"/>
      <c r="G12" s="42"/>
      <c r="H12" s="64"/>
    </row>
    <row r="13" spans="1:8" s="1" customFormat="1" ht="18.75" customHeight="1">
      <c r="A13" s="6" t="s">
        <v>62</v>
      </c>
      <c r="B13" s="6" t="s">
        <v>63</v>
      </c>
      <c r="C13" s="41">
        <v>22276.56</v>
      </c>
      <c r="D13" s="41">
        <v>22276.56</v>
      </c>
      <c r="E13" s="41"/>
      <c r="F13" s="41"/>
      <c r="G13" s="42"/>
      <c r="H13" s="64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868055555555555" bottom="0.7868055555555555" header="0.5" footer="0.5902777777777778"/>
  <pageSetup firstPageNumber="337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showZeros="0" view="pageBreakPreview" zoomScale="60" workbookViewId="0" topLeftCell="A1">
      <selection activeCell="A15" sqref="A15"/>
    </sheetView>
  </sheetViews>
  <sheetFormatPr defaultColWidth="9.140625" defaultRowHeight="12.75" customHeight="1"/>
  <cols>
    <col min="1" max="1" width="29.57421875" style="1" customWidth="1"/>
    <col min="2" max="2" width="18.421875" style="1" customWidth="1"/>
    <col min="3" max="3" width="32.140625" style="1" customWidth="1"/>
    <col min="4" max="4" width="16.7109375" style="1" customWidth="1"/>
    <col min="5" max="5" width="21.57421875" style="1" customWidth="1"/>
    <col min="6" max="6" width="20.851562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4"/>
      <c r="G1" s="13"/>
    </row>
    <row r="2" spans="1:7" s="1" customFormat="1" ht="29.25" customHeight="1">
      <c r="A2" s="27" t="s">
        <v>73</v>
      </c>
      <c r="B2" s="27"/>
      <c r="C2" s="27"/>
      <c r="D2" s="27"/>
      <c r="E2" s="27"/>
      <c r="F2" s="27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45" t="s">
        <v>36</v>
      </c>
      <c r="E5" s="19" t="s">
        <v>75</v>
      </c>
      <c r="F5" s="45" t="s">
        <v>76</v>
      </c>
      <c r="G5" s="13"/>
    </row>
    <row r="6" spans="1:7" s="1" customFormat="1" ht="17.25" customHeight="1">
      <c r="A6" s="46" t="s">
        <v>77</v>
      </c>
      <c r="B6" s="47">
        <v>731157.04</v>
      </c>
      <c r="C6" s="48" t="s">
        <v>78</v>
      </c>
      <c r="D6" s="7">
        <f>'财拨总表（引用）'!B7</f>
        <v>731157.04</v>
      </c>
      <c r="E6" s="7">
        <f>'财拨总表（引用）'!C7</f>
        <v>731157.04</v>
      </c>
      <c r="F6" s="7">
        <f>'财拨总表（引用）'!D7</f>
        <v>0</v>
      </c>
      <c r="G6" s="13"/>
    </row>
    <row r="7" spans="1:7" s="1" customFormat="1" ht="17.25" customHeight="1">
      <c r="A7" s="46" t="s">
        <v>79</v>
      </c>
      <c r="B7" s="47">
        <v>731157.04</v>
      </c>
      <c r="C7" s="49" t="str">
        <f>'财拨总表（引用）'!A8</f>
        <v>一般公共服务支出</v>
      </c>
      <c r="D7" s="50">
        <f>'财拨总表（引用）'!B8</f>
        <v>713970</v>
      </c>
      <c r="E7" s="50">
        <f>'财拨总表（引用）'!C8</f>
        <v>713970</v>
      </c>
      <c r="F7" s="50">
        <f>'财拨总表（引用）'!D8</f>
        <v>0</v>
      </c>
      <c r="G7" s="13"/>
    </row>
    <row r="8" spans="1:7" s="1" customFormat="1" ht="17.25" customHeight="1">
      <c r="A8" s="46" t="s">
        <v>80</v>
      </c>
      <c r="B8" s="47"/>
      <c r="C8" s="49" t="str">
        <f>'财拨总表（引用）'!A9</f>
        <v>社会保障和就业支出</v>
      </c>
      <c r="D8" s="50">
        <f>'财拨总表（引用）'!B9</f>
        <v>17187.04</v>
      </c>
      <c r="E8" s="50">
        <f>'财拨总表（引用）'!C9</f>
        <v>17187.04</v>
      </c>
      <c r="F8" s="50">
        <f>'财拨总表（引用）'!D9</f>
        <v>0</v>
      </c>
      <c r="G8" s="13"/>
    </row>
    <row r="9" spans="1:7" s="1" customFormat="1" ht="17.25" customHeight="1">
      <c r="A9" s="46" t="s">
        <v>81</v>
      </c>
      <c r="B9" s="47"/>
      <c r="C9" s="49">
        <f>'财拨总表（引用）'!A10</f>
        <v>0</v>
      </c>
      <c r="D9" s="50">
        <f>'财拨总表（引用）'!B10</f>
        <v>0</v>
      </c>
      <c r="E9" s="50">
        <f>'财拨总表（引用）'!C10</f>
        <v>0</v>
      </c>
      <c r="F9" s="50">
        <f>'财拨总表（引用）'!D10</f>
        <v>0</v>
      </c>
      <c r="G9" s="13"/>
    </row>
    <row r="10" spans="1:7" s="1" customFormat="1" ht="17.25" customHeight="1">
      <c r="A10" s="46" t="s">
        <v>82</v>
      </c>
      <c r="B10" s="42"/>
      <c r="C10" s="49">
        <f>'财拨总表（引用）'!A11</f>
        <v>0</v>
      </c>
      <c r="D10" s="50">
        <f>'财拨总表（引用）'!B11</f>
        <v>0</v>
      </c>
      <c r="E10" s="50">
        <f>'财拨总表（引用）'!C11</f>
        <v>0</v>
      </c>
      <c r="F10" s="50">
        <f>'财拨总表（引用）'!D11</f>
        <v>0</v>
      </c>
      <c r="G10" s="13"/>
    </row>
    <row r="11" spans="1:7" s="1" customFormat="1" ht="17.25" customHeight="1">
      <c r="A11" s="51"/>
      <c r="B11" s="52"/>
      <c r="C11" s="53">
        <f>'财拨总表（引用）'!A12</f>
        <v>0</v>
      </c>
      <c r="D11" s="50">
        <f>'财拨总表（引用）'!B12</f>
        <v>0</v>
      </c>
      <c r="E11" s="50">
        <f>'财拨总表（引用）'!C12</f>
        <v>0</v>
      </c>
      <c r="F11" s="50">
        <f>'财拨总表（引用）'!D12</f>
        <v>0</v>
      </c>
      <c r="G11" s="13"/>
    </row>
    <row r="12" spans="1:7" s="1" customFormat="1" ht="17.25" customHeight="1">
      <c r="A12" s="51"/>
      <c r="B12" s="42"/>
      <c r="C12" s="53">
        <f>'财拨总表（引用）'!A13</f>
        <v>0</v>
      </c>
      <c r="D12" s="50">
        <f>'财拨总表（引用）'!B13</f>
        <v>0</v>
      </c>
      <c r="E12" s="50">
        <f>'财拨总表（引用）'!C13</f>
        <v>0</v>
      </c>
      <c r="F12" s="50">
        <f>'财拨总表（引用）'!D13</f>
        <v>0</v>
      </c>
      <c r="G12" s="13"/>
    </row>
    <row r="13" spans="1:7" s="1" customFormat="1" ht="19.5" customHeight="1">
      <c r="A13" s="51"/>
      <c r="B13" s="42"/>
      <c r="C13" s="53">
        <f>'财拨总表（引用）'!A49</f>
        <v>0</v>
      </c>
      <c r="D13" s="50">
        <f>'财拨总表（引用）'!B49</f>
        <v>0</v>
      </c>
      <c r="E13" s="50">
        <f>'财拨总表（引用）'!C49</f>
        <v>0</v>
      </c>
      <c r="F13" s="50">
        <f>'财拨总表（引用）'!D49</f>
        <v>0</v>
      </c>
      <c r="G13" s="13"/>
    </row>
    <row r="14" spans="1:7" s="1" customFormat="1" ht="17.25" customHeight="1">
      <c r="A14" s="54" t="s">
        <v>83</v>
      </c>
      <c r="B14" s="42"/>
      <c r="C14" s="50" t="s">
        <v>84</v>
      </c>
      <c r="D14" s="50"/>
      <c r="E14" s="50"/>
      <c r="F14" s="42"/>
      <c r="G14" s="13"/>
    </row>
    <row r="15" spans="1:7" s="1" customFormat="1" ht="17.25" customHeight="1">
      <c r="A15" s="55" t="s">
        <v>85</v>
      </c>
      <c r="B15" s="56"/>
      <c r="C15" s="50"/>
      <c r="D15" s="50"/>
      <c r="E15" s="50"/>
      <c r="F15" s="42"/>
      <c r="G15" s="13"/>
    </row>
    <row r="16" spans="1:7" s="1" customFormat="1" ht="17.25" customHeight="1">
      <c r="A16" s="57" t="s">
        <v>86</v>
      </c>
      <c r="B16" s="7"/>
      <c r="C16" s="50"/>
      <c r="D16" s="50"/>
      <c r="E16" s="50"/>
      <c r="F16" s="42"/>
      <c r="G16" s="13"/>
    </row>
    <row r="17" spans="1:7" s="1" customFormat="1" ht="17.25" customHeight="1">
      <c r="A17" s="51"/>
      <c r="B17" s="42"/>
      <c r="C17" s="50"/>
      <c r="D17" s="50"/>
      <c r="E17" s="50"/>
      <c r="F17" s="42"/>
      <c r="G17" s="13"/>
    </row>
    <row r="18" spans="1:7" s="1" customFormat="1" ht="17.25" customHeight="1">
      <c r="A18" s="51"/>
      <c r="B18" s="42"/>
      <c r="C18" s="50"/>
      <c r="D18" s="50"/>
      <c r="E18" s="50"/>
      <c r="F18" s="42"/>
      <c r="G18" s="13"/>
    </row>
    <row r="19" spans="1:7" s="1" customFormat="1" ht="17.25" customHeight="1">
      <c r="A19" s="58" t="s">
        <v>31</v>
      </c>
      <c r="B19" s="7">
        <f>B6</f>
        <v>731157.04</v>
      </c>
      <c r="C19" s="58" t="s">
        <v>32</v>
      </c>
      <c r="D19" s="7">
        <f>'财拨总表（引用）'!B7</f>
        <v>731157.04</v>
      </c>
      <c r="E19" s="7">
        <f>'财拨总表（引用）'!C7</f>
        <v>731157.04</v>
      </c>
      <c r="F19" s="7">
        <f>'财拨总表（引用）'!D7</f>
        <v>0</v>
      </c>
      <c r="G19" s="1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1"/>
    </row>
    <row r="46" s="1" customFormat="1" ht="15">
      <c r="AD46" s="11"/>
    </row>
    <row r="47" spans="31:32" s="1" customFormat="1" ht="15">
      <c r="AE47" s="11"/>
      <c r="AF47" s="11"/>
    </row>
    <row r="48" spans="32:33" s="1" customFormat="1" ht="15">
      <c r="AF48" s="11"/>
      <c r="AG48" s="11"/>
    </row>
    <row r="49" s="1" customFormat="1" ht="15">
      <c r="AG49" s="59" t="s">
        <v>87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1"/>
    </row>
    <row r="87" spans="23:26" s="1" customFormat="1" ht="15">
      <c r="W87" s="11"/>
      <c r="X87" s="11"/>
      <c r="Y87" s="11"/>
      <c r="Z87" s="59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7868055555555555" bottom="0.7868055555555555" header="0.5" footer="0.5902777777777778"/>
  <pageSetup firstPageNumber="338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1.281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27" t="s">
        <v>88</v>
      </c>
      <c r="B2" s="27"/>
      <c r="C2" s="27"/>
      <c r="D2" s="27"/>
      <c r="E2" s="27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41">
        <v>731157.04</v>
      </c>
      <c r="D7" s="41">
        <v>401157.04</v>
      </c>
      <c r="E7" s="42">
        <v>330000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41">
        <v>713970</v>
      </c>
      <c r="D8" s="41">
        <v>383970</v>
      </c>
      <c r="E8" s="42">
        <v>330000</v>
      </c>
    </row>
    <row r="9" spans="1:5" s="1" customFormat="1" ht="18.75" customHeight="1">
      <c r="A9" s="6" t="s">
        <v>54</v>
      </c>
      <c r="B9" s="6" t="s">
        <v>55</v>
      </c>
      <c r="C9" s="41">
        <v>713970</v>
      </c>
      <c r="D9" s="41">
        <v>383970</v>
      </c>
      <c r="E9" s="42">
        <v>330000</v>
      </c>
    </row>
    <row r="10" spans="1:5" s="1" customFormat="1" ht="18.75" customHeight="1">
      <c r="A10" s="6" t="s">
        <v>56</v>
      </c>
      <c r="B10" s="6" t="s">
        <v>57</v>
      </c>
      <c r="C10" s="41">
        <v>713970</v>
      </c>
      <c r="D10" s="41">
        <v>383970</v>
      </c>
      <c r="E10" s="42">
        <v>330000</v>
      </c>
    </row>
    <row r="11" spans="1:5" s="1" customFormat="1" ht="18.75" customHeight="1">
      <c r="A11" s="6" t="s">
        <v>58</v>
      </c>
      <c r="B11" s="6" t="s">
        <v>59</v>
      </c>
      <c r="C11" s="41">
        <v>17187.04</v>
      </c>
      <c r="D11" s="41">
        <v>17187.04</v>
      </c>
      <c r="E11" s="42"/>
    </row>
    <row r="12" spans="1:5" s="1" customFormat="1" ht="18.75" customHeight="1">
      <c r="A12" s="6" t="s">
        <v>60</v>
      </c>
      <c r="B12" s="6" t="s">
        <v>61</v>
      </c>
      <c r="C12" s="41">
        <v>17187.04</v>
      </c>
      <c r="D12" s="41">
        <v>17187.04</v>
      </c>
      <c r="E12" s="42"/>
    </row>
    <row r="13" spans="1:5" s="1" customFormat="1" ht="18.75" customHeight="1">
      <c r="A13" s="6" t="s">
        <v>62</v>
      </c>
      <c r="B13" s="6" t="s">
        <v>63</v>
      </c>
      <c r="C13" s="41">
        <v>17187.04</v>
      </c>
      <c r="D13" s="41">
        <v>17187.04</v>
      </c>
      <c r="E13" s="42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339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12.5742187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27" t="s">
        <v>90</v>
      </c>
      <c r="B1" s="27"/>
      <c r="C1" s="27"/>
      <c r="D1" s="27"/>
      <c r="E1" s="27"/>
      <c r="F1" s="15"/>
      <c r="G1" s="15"/>
    </row>
    <row r="2" spans="1:7" s="1" customFormat="1" ht="18" customHeight="1">
      <c r="A2" s="16" t="s">
        <v>9</v>
      </c>
      <c r="B2" s="17"/>
      <c r="C2" s="17"/>
      <c r="D2" s="17"/>
      <c r="E2" s="18" t="s">
        <v>10</v>
      </c>
      <c r="F2" s="13"/>
      <c r="G2" s="13"/>
    </row>
    <row r="3" spans="1:7" s="1" customFormat="1" ht="18" customHeight="1">
      <c r="A3" s="4" t="s">
        <v>91</v>
      </c>
      <c r="B3" s="4"/>
      <c r="C3" s="4" t="s">
        <v>92</v>
      </c>
      <c r="D3" s="4"/>
      <c r="E3" s="4"/>
      <c r="F3" s="13"/>
      <c r="G3" s="13"/>
    </row>
    <row r="4" spans="1:7" s="1" customFormat="1" ht="18" customHeight="1">
      <c r="A4" s="4" t="s">
        <v>71</v>
      </c>
      <c r="B4" s="3" t="s">
        <v>72</v>
      </c>
      <c r="C4" s="19" t="s">
        <v>36</v>
      </c>
      <c r="D4" s="19" t="s">
        <v>93</v>
      </c>
      <c r="E4" s="19" t="s">
        <v>94</v>
      </c>
      <c r="F4" s="13"/>
      <c r="G4" s="13"/>
    </row>
    <row r="5" spans="1:7" s="1" customFormat="1" ht="18" customHeight="1">
      <c r="A5" s="5" t="s">
        <v>50</v>
      </c>
      <c r="B5" s="5" t="s">
        <v>50</v>
      </c>
      <c r="C5" s="20">
        <v>1</v>
      </c>
      <c r="D5" s="20">
        <f>C5+1</f>
        <v>2</v>
      </c>
      <c r="E5" s="20">
        <f>D5+1</f>
        <v>3</v>
      </c>
      <c r="F5" s="13"/>
      <c r="G5" s="13"/>
    </row>
    <row r="6" spans="1:8" s="1" customFormat="1" ht="18" customHeight="1">
      <c r="A6" s="6" t="s">
        <v>51</v>
      </c>
      <c r="B6" s="6" t="s">
        <v>36</v>
      </c>
      <c r="C6" s="41">
        <v>401157.04</v>
      </c>
      <c r="D6" s="41">
        <v>362757.04</v>
      </c>
      <c r="E6" s="42">
        <v>38400</v>
      </c>
      <c r="F6" s="43"/>
      <c r="G6" s="43"/>
      <c r="H6" s="11"/>
    </row>
    <row r="7" spans="1:5" s="1" customFormat="1" ht="18" customHeight="1">
      <c r="A7" s="6"/>
      <c r="B7" s="6" t="s">
        <v>95</v>
      </c>
      <c r="C7" s="41">
        <v>345570</v>
      </c>
      <c r="D7" s="41">
        <v>345570</v>
      </c>
      <c r="E7" s="42"/>
    </row>
    <row r="8" spans="1:5" s="1" customFormat="1" ht="18" customHeight="1">
      <c r="A8" s="6" t="s">
        <v>96</v>
      </c>
      <c r="B8" s="6" t="s">
        <v>97</v>
      </c>
      <c r="C8" s="41">
        <v>131088</v>
      </c>
      <c r="D8" s="41">
        <v>131088</v>
      </c>
      <c r="E8" s="42"/>
    </row>
    <row r="9" spans="1:5" s="1" customFormat="1" ht="18" customHeight="1">
      <c r="A9" s="6" t="s">
        <v>98</v>
      </c>
      <c r="B9" s="6" t="s">
        <v>99</v>
      </c>
      <c r="C9" s="41">
        <v>62220</v>
      </c>
      <c r="D9" s="41">
        <v>62220</v>
      </c>
      <c r="E9" s="42"/>
    </row>
    <row r="10" spans="1:5" s="1" customFormat="1" ht="18" customHeight="1">
      <c r="A10" s="6" t="s">
        <v>100</v>
      </c>
      <c r="B10" s="6" t="s">
        <v>101</v>
      </c>
      <c r="C10" s="41">
        <v>16109</v>
      </c>
      <c r="D10" s="41">
        <v>16109</v>
      </c>
      <c r="E10" s="42"/>
    </row>
    <row r="11" spans="1:5" s="1" customFormat="1" ht="18" customHeight="1">
      <c r="A11" s="6" t="s">
        <v>102</v>
      </c>
      <c r="B11" s="6" t="s">
        <v>103</v>
      </c>
      <c r="C11" s="41">
        <v>32676</v>
      </c>
      <c r="D11" s="41">
        <v>32676</v>
      </c>
      <c r="E11" s="42"/>
    </row>
    <row r="12" spans="1:5" s="1" customFormat="1" ht="18" customHeight="1">
      <c r="A12" s="6" t="s">
        <v>104</v>
      </c>
      <c r="B12" s="6" t="s">
        <v>105</v>
      </c>
      <c r="C12" s="41">
        <v>8088</v>
      </c>
      <c r="D12" s="41">
        <v>8088</v>
      </c>
      <c r="E12" s="42"/>
    </row>
    <row r="13" spans="1:5" s="1" customFormat="1" ht="18" customHeight="1">
      <c r="A13" s="6" t="s">
        <v>106</v>
      </c>
      <c r="B13" s="6" t="s">
        <v>107</v>
      </c>
      <c r="C13" s="41">
        <v>192</v>
      </c>
      <c r="D13" s="41">
        <v>192</v>
      </c>
      <c r="E13" s="42"/>
    </row>
    <row r="14" spans="1:5" s="1" customFormat="1" ht="18" customHeight="1">
      <c r="A14" s="6" t="s">
        <v>108</v>
      </c>
      <c r="B14" s="6" t="s">
        <v>109</v>
      </c>
      <c r="C14" s="41">
        <v>23197</v>
      </c>
      <c r="D14" s="41">
        <v>23197</v>
      </c>
      <c r="E14" s="42"/>
    </row>
    <row r="15" spans="1:5" s="1" customFormat="1" ht="18" customHeight="1">
      <c r="A15" s="6" t="s">
        <v>110</v>
      </c>
      <c r="B15" s="6" t="s">
        <v>111</v>
      </c>
      <c r="C15" s="41">
        <v>72000</v>
      </c>
      <c r="D15" s="41">
        <v>72000</v>
      </c>
      <c r="E15" s="42"/>
    </row>
    <row r="16" spans="1:5" s="1" customFormat="1" ht="18" customHeight="1">
      <c r="A16" s="6"/>
      <c r="B16" s="6" t="s">
        <v>112</v>
      </c>
      <c r="C16" s="41">
        <v>38400</v>
      </c>
      <c r="D16" s="41"/>
      <c r="E16" s="42">
        <v>38400</v>
      </c>
    </row>
    <row r="17" spans="1:5" s="1" customFormat="1" ht="18" customHeight="1">
      <c r="A17" s="6" t="s">
        <v>113</v>
      </c>
      <c r="B17" s="6" t="s">
        <v>114</v>
      </c>
      <c r="C17" s="41">
        <v>2000</v>
      </c>
      <c r="D17" s="41"/>
      <c r="E17" s="42">
        <v>2000</v>
      </c>
    </row>
    <row r="18" spans="1:5" s="1" customFormat="1" ht="18" customHeight="1">
      <c r="A18" s="6" t="s">
        <v>115</v>
      </c>
      <c r="B18" s="6" t="s">
        <v>116</v>
      </c>
      <c r="C18" s="41">
        <v>5000</v>
      </c>
      <c r="D18" s="41"/>
      <c r="E18" s="42">
        <v>5000</v>
      </c>
    </row>
    <row r="19" spans="1:5" s="1" customFormat="1" ht="18" customHeight="1">
      <c r="A19" s="6" t="s">
        <v>117</v>
      </c>
      <c r="B19" s="6" t="s">
        <v>118</v>
      </c>
      <c r="C19" s="41">
        <v>1000</v>
      </c>
      <c r="D19" s="41"/>
      <c r="E19" s="42">
        <v>1000</v>
      </c>
    </row>
    <row r="20" spans="1:5" s="1" customFormat="1" ht="18" customHeight="1">
      <c r="A20" s="6" t="s">
        <v>119</v>
      </c>
      <c r="B20" s="6" t="s">
        <v>120</v>
      </c>
      <c r="C20" s="41">
        <v>1000</v>
      </c>
      <c r="D20" s="41"/>
      <c r="E20" s="42">
        <v>1000</v>
      </c>
    </row>
    <row r="21" spans="1:5" s="1" customFormat="1" ht="18" customHeight="1">
      <c r="A21" s="6" t="s">
        <v>121</v>
      </c>
      <c r="B21" s="6" t="s">
        <v>122</v>
      </c>
      <c r="C21" s="41">
        <v>1000</v>
      </c>
      <c r="D21" s="41"/>
      <c r="E21" s="42">
        <v>1000</v>
      </c>
    </row>
    <row r="22" spans="1:5" s="1" customFormat="1" ht="18" customHeight="1">
      <c r="A22" s="6" t="s">
        <v>123</v>
      </c>
      <c r="B22" s="6" t="s">
        <v>124</v>
      </c>
      <c r="C22" s="41">
        <v>2000</v>
      </c>
      <c r="D22" s="41"/>
      <c r="E22" s="42">
        <v>2000</v>
      </c>
    </row>
    <row r="23" spans="1:5" s="1" customFormat="1" ht="18" customHeight="1">
      <c r="A23" s="6" t="s">
        <v>125</v>
      </c>
      <c r="B23" s="6" t="s">
        <v>126</v>
      </c>
      <c r="C23" s="41">
        <v>19800</v>
      </c>
      <c r="D23" s="41"/>
      <c r="E23" s="42">
        <v>19800</v>
      </c>
    </row>
    <row r="24" spans="1:5" s="1" customFormat="1" ht="18" customHeight="1">
      <c r="A24" s="6" t="s">
        <v>127</v>
      </c>
      <c r="B24" s="6" t="s">
        <v>128</v>
      </c>
      <c r="C24" s="41">
        <v>6600</v>
      </c>
      <c r="D24" s="41"/>
      <c r="E24" s="42">
        <v>6600</v>
      </c>
    </row>
    <row r="25" spans="1:5" s="1" customFormat="1" ht="18" customHeight="1">
      <c r="A25" s="6"/>
      <c r="B25" s="6" t="s">
        <v>129</v>
      </c>
      <c r="C25" s="41">
        <v>17187.04</v>
      </c>
      <c r="D25" s="41">
        <v>17187.04</v>
      </c>
      <c r="E25" s="42"/>
    </row>
    <row r="26" spans="1:5" s="1" customFormat="1" ht="18" customHeight="1">
      <c r="A26" s="6" t="s">
        <v>130</v>
      </c>
      <c r="B26" s="6" t="s">
        <v>131</v>
      </c>
      <c r="C26" s="41">
        <v>8448</v>
      </c>
      <c r="D26" s="41">
        <v>8448</v>
      </c>
      <c r="E26" s="42"/>
    </row>
    <row r="27" spans="1:5" s="1" customFormat="1" ht="18" customHeight="1">
      <c r="A27" s="6" t="s">
        <v>132</v>
      </c>
      <c r="B27" s="6" t="s">
        <v>133</v>
      </c>
      <c r="C27" s="41">
        <v>8739.04</v>
      </c>
      <c r="D27" s="41">
        <v>8739.04</v>
      </c>
      <c r="E27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7868055555555555" bottom="0.7868055555555555" header="0.5" footer="0.5902777777777778"/>
  <pageSetup firstPageNumber="340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tabSelected="1" zoomScaleSheetLayoutView="115" workbookViewId="0" topLeftCell="A1">
      <selection activeCell="D13" sqref="D13"/>
    </sheetView>
  </sheetViews>
  <sheetFormatPr defaultColWidth="9.140625" defaultRowHeight="12.75" customHeight="1"/>
  <cols>
    <col min="1" max="1" width="20.7109375" style="1" customWidth="1"/>
    <col min="2" max="2" width="23.14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6"/>
    </row>
    <row r="2" spans="1:7" s="1" customFormat="1" ht="30" customHeight="1">
      <c r="A2" s="27" t="s">
        <v>134</v>
      </c>
      <c r="B2" s="27"/>
      <c r="C2" s="27"/>
      <c r="D2" s="27"/>
      <c r="E2" s="27"/>
      <c r="F2" s="27"/>
      <c r="G2" s="27"/>
    </row>
    <row r="3" spans="1:7" s="1" customFormat="1" ht="18" customHeight="1">
      <c r="A3" s="28" t="s">
        <v>9</v>
      </c>
      <c r="B3" s="28"/>
      <c r="C3" s="28"/>
      <c r="D3" s="29"/>
      <c r="E3" s="29"/>
      <c r="F3" s="29"/>
      <c r="G3" s="18" t="s">
        <v>10</v>
      </c>
    </row>
    <row r="4" spans="1:7" s="1" customFormat="1" ht="51.75" customHeight="1">
      <c r="A4" s="5" t="s">
        <v>135</v>
      </c>
      <c r="B4" s="5" t="s">
        <v>136</v>
      </c>
      <c r="C4" s="5" t="s">
        <v>36</v>
      </c>
      <c r="D4" s="30" t="s">
        <v>137</v>
      </c>
      <c r="E4" s="5" t="s">
        <v>138</v>
      </c>
      <c r="F4" s="31" t="s">
        <v>139</v>
      </c>
      <c r="G4" s="5" t="s">
        <v>140</v>
      </c>
    </row>
    <row r="5" spans="1:7" s="1" customFormat="1" ht="27" customHeight="1">
      <c r="A5" s="32" t="s">
        <v>50</v>
      </c>
      <c r="B5" s="32" t="s">
        <v>50</v>
      </c>
      <c r="C5" s="33">
        <v>1</v>
      </c>
      <c r="D5" s="34">
        <f>C5+1</f>
        <v>2</v>
      </c>
      <c r="E5" s="34">
        <f>D5+1</f>
        <v>3</v>
      </c>
      <c r="F5" s="34">
        <f>E5+1</f>
        <v>4</v>
      </c>
      <c r="G5" s="34">
        <f>F5+1</f>
        <v>5</v>
      </c>
    </row>
    <row r="6" spans="1:7" s="1" customFormat="1" ht="27" customHeight="1">
      <c r="A6" s="35"/>
      <c r="B6" s="35"/>
      <c r="C6" s="36">
        <v>33000</v>
      </c>
      <c r="D6" s="36"/>
      <c r="E6" s="36">
        <v>33000</v>
      </c>
      <c r="F6" s="37"/>
      <c r="G6" s="37"/>
    </row>
    <row r="7" spans="1:7" s="1" customFormat="1" ht="27" customHeight="1">
      <c r="A7" s="38">
        <v>128</v>
      </c>
      <c r="B7" s="39" t="s">
        <v>141</v>
      </c>
      <c r="C7" s="22">
        <v>33000</v>
      </c>
      <c r="D7" s="40"/>
      <c r="E7" s="22">
        <v>33000</v>
      </c>
      <c r="F7" s="40"/>
      <c r="G7" s="4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7868055555555555" bottom="0.7868055555555555" header="0.5" footer="0.5902777777777778"/>
  <pageSetup firstPageNumber="341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view="pageBreakPreview" zoomScale="60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24.8515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v>2</v>
      </c>
      <c r="E6" s="20">
        <v>3</v>
      </c>
      <c r="F6" s="13"/>
      <c r="G6" s="13"/>
      <c r="H6" s="11"/>
    </row>
    <row r="7" spans="1:7" s="1" customFormat="1" ht="18.75" customHeight="1">
      <c r="A7" s="21"/>
      <c r="B7" s="21" t="s">
        <v>36</v>
      </c>
      <c r="C7" s="22">
        <v>33950</v>
      </c>
      <c r="D7" s="22">
        <v>33950</v>
      </c>
      <c r="E7" s="22"/>
      <c r="F7" s="13"/>
      <c r="G7" s="13"/>
    </row>
    <row r="8" spans="1:5" s="1" customFormat="1" ht="21" customHeight="1">
      <c r="A8" s="23">
        <v>128</v>
      </c>
      <c r="B8" s="24" t="s">
        <v>143</v>
      </c>
      <c r="C8" s="22">
        <v>33950</v>
      </c>
      <c r="D8" s="22">
        <v>33950</v>
      </c>
      <c r="E8" s="25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342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千语</cp:lastModifiedBy>
  <dcterms:created xsi:type="dcterms:W3CDTF">2020-02-19T07:31:17Z</dcterms:created>
  <dcterms:modified xsi:type="dcterms:W3CDTF">2020-05-21T12:03:22Z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