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state="hidden" r:id="rId10"/>
    <sheet name="财拨总表（引用）" sheetId="11" state="hidden" r:id="rId11"/>
  </sheets>
  <definedNames>
    <definedName name="_xlnm.Print_Area" localSheetId="0">'封面'!$A$1:$O$20</definedName>
    <definedName name="_xlnm.Print_Titles" localSheetId="1">'收支预算总表'!$A:$D,'收支预算总表'!$1:$5</definedName>
    <definedName name="_xlnm.Print_Area" localSheetId="1">'收支预算总表'!$A$1:$D$23</definedName>
    <definedName name="_xlnm.Print_Titles" localSheetId="2">'部门收入总表'!$A:$O,'部门收入总表'!$1:$5</definedName>
    <definedName name="_xlnm.Print_Area" localSheetId="2">'部门收入总表'!$A$1:$O$14</definedName>
    <definedName name="_xlnm.Print_Titles" localSheetId="3">'部门支出总表'!$A:$H,'部门支出总表'!$1:$6</definedName>
    <definedName name="_xlnm.Print_Area" localSheetId="3">'部门支出总表'!$A$1:$H$15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'一般公共预算支出表'!$A$1:$E$15</definedName>
    <definedName name="_xlnm.Print_Titles" localSheetId="6">'一般公共预算基本支出表'!$A:$E,'一般公共预算基本支出表'!$1:$5</definedName>
    <definedName name="_xlnm.Print_Area" localSheetId="6">'一般公共预算基本支出表'!$A$1:$E$31</definedName>
    <definedName name="_xlnm.Print_Titles" localSheetId="7">'三公表'!$A:$G,'三公表'!$1:$5</definedName>
    <definedName name="_xlnm.Print_Area" localSheetId="7">'三公表'!$A$1:$G$8</definedName>
    <definedName name="_xlnm.Print_Titles" localSheetId="8">'政府性基金'!$A:$E,'政府性基金'!$1:$6</definedName>
    <definedName name="_xlnm.Print_Area" localSheetId="8">'政府性基金'!$A$1:$E$8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<sst xmlns="http://schemas.openxmlformats.org/spreadsheetml/2006/main" count="264" uniqueCount="159">
  <si>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</si>
  <si>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</si>
  <si>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</si>
  <si>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</si>
  <si>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</si>
  <si>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</si>
  <si>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</si>
  <si>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</si>
  <si>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</si>
  <si>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填报单位:132总工会 , 132001全南县总工会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</si>
  <si>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</si>
  <si>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</si>
  <si>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</si>
  <si>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</si>
  <si>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</si>
  <si>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</si>
  <si>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</si>
  <si>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</si>
  <si>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</si>
  <si>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</si>
  <si>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</si>
  <si>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</si>
  <si>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</si>
  <si>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</si>
  <si>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</si>
  <si>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</si>
  <si>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</si>
  <si>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</si>
  <si>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</si>
  <si>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</si>
  <si>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</si>
  <si>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</si>
  <si>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</si>
  <si>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</si>
  <si>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</si>
  <si>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</si>
  <si>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</si>
  <si>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</si>
  <si>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</si>
  <si>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</si>
  <si>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</si>
  <si>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</si>
  <si>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</si>
  <si>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</si>
  <si>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</si>
  <si>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</si>
  <si>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</si>
  <si>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</si>
  <si>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</si>
  <si>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</si>
  <si>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</si>
  <si>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</si>
  <si>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</si>
  <si>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</si>
  <si>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</si>
  <si>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</si>
  <si>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</si>
  <si>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</si>
  <si>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</si>
  <si>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</si>
  <si>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</si>
  <si>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</si>
  <si>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</si>
  <si>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</si>
  <si>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</si>
  <si>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</si>
  <si>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</si>
  <si>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</si>
  <si>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</si>
  <si>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</si>
  <si>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</si>
  <si>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</si>
  <si>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</si>
  <si>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</si>
  <si>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</si>
  <si>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</si>
  <si>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</si>
  <si>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</si>
  <si>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</si>
  <si>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</si>
  <si>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</si>
  <si>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</si>
  <si>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</si>
  <si>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</si>
  <si>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</si>
  <si>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</si>
  <si>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</si>
  <si>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</si>
  <si>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</si>
  <si>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</si>
  <si>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</si>
  <si>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</si>
  <si>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</si>
  <si>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</si>
  <si>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</si>
  <si>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</si>
  <si>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</si>
  <si>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</si>
  <si>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</si>
  <si>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</si>
  <si>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</si>
  <si>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</si>
  <si>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</si>
  <si>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</si>
  <si>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</si>
  <si>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</si>
  <si>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</si>
  <si>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</si>
  <si>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</si>
  <si>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</si>
  <si>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</si>
  <si>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</si>
  <si>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</si>
  <si>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</si>
  <si>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</si>
  <si>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</si>
  <si>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</si>
  <si>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</si>
  <si>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</si>
  <si>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</si>
  <si>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</si>
  <si>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</si>
  <si>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</si>
  <si>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</si>
  <si>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</si>
  <si>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</si>
  <si>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</si>
  <si>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</si>
  <si>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</si>
  <si>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</si>
  <si>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</si>
  <si>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</si>
  <si>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</si>
  <si>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</si>
  <si>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</si>
  <si>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</si>
  <si>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</si>
  <si>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</si>
  <si>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</si>
  <si>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</si>
  <si>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30305</t>
  </si>
  <si>
    <t>　生活补助</t>
  </si>
  <si>
    <t>30307</t>
  </si>
  <si>
    <t>　医疗费补助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</si>
  <si>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</si>
  <si>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</si>
  <si>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</si>
  <si>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</si>
  <si>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</si>
  <si>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</si>
  <si>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</si>
  <si>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</si>
  <si>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</si>
  <si>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</si>
  <si>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总工会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</si>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</sst>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21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view="pageBreakPreview" zoomScale="60" workbookViewId="0" topLeftCell="A1">
      <selection activeCell="P1" sqref="P1:P65536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65"/>
      <c r="S1" s="11"/>
      <c r="T1" s="76" t="s">
        <v>0</v>
      </c>
    </row>
    <row r="2" s="1" customFormat="1" ht="42" customHeight="1">
      <c r="S2" s="11"/>
    </row>
    <row r="3" spans="1:19" s="1" customFormat="1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R3" s="11"/>
      <c r="S3" s="11"/>
    </row>
    <row r="4" spans="2:18" s="1" customFormat="1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69" t="s">
        <v>2</v>
      </c>
      <c r="G6" s="69"/>
      <c r="H6" s="70"/>
      <c r="I6" s="70"/>
      <c r="J6" s="70"/>
      <c r="K6" s="74"/>
      <c r="L6" s="70"/>
      <c r="M6" s="74"/>
      <c r="P6" s="11"/>
    </row>
    <row r="7" spans="2:13" s="1" customFormat="1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s="1" customFormat="1" ht="22.5">
      <c r="C8" s="11"/>
      <c r="F8" s="69"/>
      <c r="G8" s="69"/>
      <c r="H8" s="69"/>
      <c r="I8" s="69"/>
      <c r="J8" s="69"/>
      <c r="K8" s="69"/>
      <c r="L8" s="69"/>
      <c r="M8" s="69"/>
    </row>
    <row r="9" spans="3:254" s="1" customFormat="1" ht="22.5">
      <c r="C9" s="11"/>
      <c r="D9" s="11"/>
      <c r="F9" s="69"/>
      <c r="G9" s="69"/>
      <c r="H9" s="69"/>
      <c r="I9" s="69"/>
      <c r="J9" s="69"/>
      <c r="K9" s="69"/>
      <c r="L9" s="69"/>
      <c r="M9" s="69"/>
      <c r="IR9" s="11"/>
      <c r="IS9" s="11"/>
      <c r="IT9" s="77"/>
    </row>
    <row r="10" spans="4:254" s="1" customFormat="1" ht="24.75" customHeight="1">
      <c r="D10" s="11"/>
      <c r="F10" s="71" t="s">
        <v>3</v>
      </c>
      <c r="G10" s="69"/>
      <c r="H10" s="69"/>
      <c r="I10" s="69"/>
      <c r="J10" s="69"/>
      <c r="K10" s="69"/>
      <c r="L10" s="69"/>
      <c r="M10" s="69"/>
      <c r="IR10" s="11"/>
      <c r="IT10" s="11"/>
    </row>
    <row r="11" spans="6:254" s="1" customFormat="1" ht="22.5">
      <c r="F11" s="69"/>
      <c r="G11" s="69"/>
      <c r="H11" s="69"/>
      <c r="I11" s="69"/>
      <c r="J11" s="69"/>
      <c r="K11" s="69"/>
      <c r="L11" s="69"/>
      <c r="M11" s="69"/>
      <c r="IR11" s="11"/>
      <c r="IT11" s="11"/>
    </row>
    <row r="12" spans="6:255" s="1" customFormat="1" ht="22.5">
      <c r="F12" s="69"/>
      <c r="G12" s="69"/>
      <c r="H12" s="69"/>
      <c r="I12" s="69"/>
      <c r="J12" s="69"/>
      <c r="K12" s="69"/>
      <c r="L12" s="69"/>
      <c r="M12" s="69"/>
      <c r="IT12" s="11"/>
      <c r="IU12" s="11"/>
    </row>
    <row r="13" spans="6:255" s="1" customFormat="1" ht="24.75" customHeight="1">
      <c r="F13" s="69" t="s">
        <v>4</v>
      </c>
      <c r="G13" s="69"/>
      <c r="H13" s="70"/>
      <c r="I13" s="70"/>
      <c r="J13" s="70"/>
      <c r="K13" s="74"/>
      <c r="L13" s="74"/>
      <c r="M13" s="74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72" t="s">
        <v>5</v>
      </c>
      <c r="B17" s="72"/>
      <c r="C17" s="72"/>
      <c r="D17" s="72"/>
      <c r="E17" s="73"/>
      <c r="F17" s="72"/>
      <c r="G17" s="72" t="s">
        <v>6</v>
      </c>
      <c r="H17" s="72"/>
      <c r="I17" s="73"/>
      <c r="J17" s="72"/>
      <c r="K17" s="72"/>
      <c r="L17" s="72"/>
      <c r="M17" s="72" t="s">
        <v>7</v>
      </c>
      <c r="N17" s="72"/>
      <c r="O17" s="75"/>
    </row>
    <row r="18" s="1" customFormat="1" ht="15"/>
    <row r="19" s="1" customFormat="1" ht="16.5" customHeight="1"/>
    <row r="20" s="1" customFormat="1" ht="22.5">
      <c r="J20" s="6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305555555555555" right="0.39305555555555555" top="0.7868055555555555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156</v>
      </c>
      <c r="B2" s="2"/>
      <c r="C2" s="2"/>
    </row>
    <row r="3" s="1" customFormat="1" ht="17.25" customHeight="1"/>
    <row r="4" spans="1:3" s="1" customFormat="1" ht="15.75" customHeight="1">
      <c r="A4" s="3" t="s">
        <v>157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1359515.9</v>
      </c>
      <c r="C7" s="12"/>
      <c r="D7" s="11"/>
      <c r="F7" s="11"/>
    </row>
    <row r="8" spans="1:3" s="1" customFormat="1" ht="27.75" customHeight="1">
      <c r="A8" s="6" t="s">
        <v>53</v>
      </c>
      <c r="B8" s="7">
        <v>1215270.14</v>
      </c>
      <c r="C8" s="12"/>
    </row>
    <row r="9" spans="1:3" s="1" customFormat="1" ht="27.75" customHeight="1">
      <c r="A9" s="6" t="s">
        <v>63</v>
      </c>
      <c r="B9" s="7">
        <v>144245.76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157</v>
      </c>
      <c r="B4" s="4" t="s">
        <v>38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725850.82</v>
      </c>
      <c r="C7" s="8">
        <v>725850.82</v>
      </c>
      <c r="D7" s="7"/>
    </row>
    <row r="8" spans="1:4" s="1" customFormat="1" ht="27.75" customHeight="1">
      <c r="A8" s="6" t="s">
        <v>53</v>
      </c>
      <c r="B8" s="7">
        <v>592326.22</v>
      </c>
      <c r="C8" s="8">
        <v>592326.22</v>
      </c>
      <c r="D8" s="7"/>
    </row>
    <row r="9" spans="1:4" s="1" customFormat="1" ht="27.75" customHeight="1">
      <c r="A9" s="6" t="s">
        <v>63</v>
      </c>
      <c r="B9" s="7">
        <v>133524.6</v>
      </c>
      <c r="C9" s="8">
        <v>133524.6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showZeros="0" view="pageBreakPreview" zoomScale="60" workbookViewId="0" topLeftCell="A1">
      <selection activeCell="C9" sqref="C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0.85156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4" t="s">
        <v>16</v>
      </c>
      <c r="B6" s="35">
        <v>725850.82</v>
      </c>
      <c r="C6" s="56" t="str">
        <f>'支出总表（引用）'!A8</f>
        <v>一般公共服务支出</v>
      </c>
      <c r="D6" s="57">
        <f>'支出总表（引用）'!B8</f>
        <v>1215270.14</v>
      </c>
    </row>
    <row r="7" spans="1:4" s="1" customFormat="1" ht="17.25" customHeight="1">
      <c r="A7" s="34" t="s">
        <v>17</v>
      </c>
      <c r="B7" s="35">
        <v>725850.82</v>
      </c>
      <c r="C7" s="56" t="str">
        <f>'支出总表（引用）'!A9</f>
        <v>社会保障和就业支出</v>
      </c>
      <c r="D7" s="57">
        <f>'支出总表（引用）'!B9</f>
        <v>144245.76</v>
      </c>
    </row>
    <row r="8" spans="1:4" s="1" customFormat="1" ht="17.25" customHeight="1">
      <c r="A8" s="34" t="s">
        <v>18</v>
      </c>
      <c r="B8" s="35"/>
      <c r="C8" s="56">
        <f>'支出总表（引用）'!A10</f>
        <v>0</v>
      </c>
      <c r="D8" s="57">
        <f>'支出总表（引用）'!B10</f>
        <v>0</v>
      </c>
    </row>
    <row r="9" spans="1:4" s="1" customFormat="1" ht="17.25" customHeight="1">
      <c r="A9" s="34" t="s">
        <v>19</v>
      </c>
      <c r="B9" s="35"/>
      <c r="C9" s="56">
        <f>'支出总表（引用）'!A11</f>
        <v>0</v>
      </c>
      <c r="D9" s="57">
        <f>'支出总表（引用）'!B11</f>
        <v>0</v>
      </c>
    </row>
    <row r="10" spans="1:4" s="1" customFormat="1" ht="17.25" customHeight="1">
      <c r="A10" s="34" t="s">
        <v>20</v>
      </c>
      <c r="B10" s="35"/>
      <c r="C10" s="56">
        <f>'支出总表（引用）'!A12</f>
        <v>0</v>
      </c>
      <c r="D10" s="57">
        <f>'支出总表（引用）'!B12</f>
        <v>0</v>
      </c>
    </row>
    <row r="11" spans="1:4" s="1" customFormat="1" ht="17.25" customHeight="1">
      <c r="A11" s="34" t="s">
        <v>21</v>
      </c>
      <c r="B11" s="35"/>
      <c r="C11" s="56">
        <f>'支出总表（引用）'!A13</f>
        <v>0</v>
      </c>
      <c r="D11" s="57">
        <f>'支出总表（引用）'!B13</f>
        <v>0</v>
      </c>
    </row>
    <row r="12" spans="1:4" s="1" customFormat="1" ht="17.25" customHeight="1">
      <c r="A12" s="34" t="s">
        <v>22</v>
      </c>
      <c r="B12" s="35"/>
      <c r="C12" s="56">
        <f>'支出总表（引用）'!A14</f>
        <v>0</v>
      </c>
      <c r="D12" s="57">
        <f>'支出总表（引用）'!B14</f>
        <v>0</v>
      </c>
    </row>
    <row r="13" spans="1:4" s="1" customFormat="1" ht="17.25" customHeight="1">
      <c r="A13" s="34" t="s">
        <v>23</v>
      </c>
      <c r="B13" s="35">
        <v>633665.08</v>
      </c>
      <c r="C13" s="56">
        <f>'支出总表（引用）'!A15</f>
        <v>0</v>
      </c>
      <c r="D13" s="57">
        <f>'支出总表（引用）'!B15</f>
        <v>0</v>
      </c>
    </row>
    <row r="14" spans="1:4" s="1" customFormat="1" ht="17.25" customHeight="1">
      <c r="A14" s="34" t="s">
        <v>24</v>
      </c>
      <c r="B14" s="35"/>
      <c r="C14" s="56">
        <f>'支出总表（引用）'!A16</f>
        <v>0</v>
      </c>
      <c r="D14" s="57">
        <f>'支出总表（引用）'!B16</f>
        <v>0</v>
      </c>
    </row>
    <row r="15" spans="1:4" s="1" customFormat="1" ht="17.25" customHeight="1">
      <c r="A15" s="34" t="s">
        <v>25</v>
      </c>
      <c r="B15" s="21"/>
      <c r="C15" s="56">
        <f>'支出总表（引用）'!A17</f>
        <v>0</v>
      </c>
      <c r="D15" s="57">
        <f>'支出总表（引用）'!B17</f>
        <v>0</v>
      </c>
    </row>
    <row r="16" spans="1:4" s="1" customFormat="1" ht="17.25" customHeight="1">
      <c r="A16" s="39"/>
      <c r="B16" s="58"/>
      <c r="C16" s="56">
        <f>'支出总表（引用）'!A18</f>
        <v>0</v>
      </c>
      <c r="D16" s="57">
        <f>'支出总表（引用）'!B18</f>
        <v>0</v>
      </c>
    </row>
    <row r="17" spans="1:4" s="1" customFormat="1" ht="19.5" customHeight="1">
      <c r="A17" s="39"/>
      <c r="B17" s="21"/>
      <c r="C17" s="56">
        <f>'支出总表（引用）'!A50</f>
        <v>0</v>
      </c>
      <c r="D17" s="57">
        <f>'支出总表（引用）'!B50</f>
        <v>0</v>
      </c>
    </row>
    <row r="18" spans="1:4" s="1" customFormat="1" ht="17.25" customHeight="1">
      <c r="A18" s="45" t="s">
        <v>26</v>
      </c>
      <c r="B18" s="35">
        <f>SUM(B6,B11,B12,B13,B14,B15)</f>
        <v>1359515.9</v>
      </c>
      <c r="C18" s="45" t="s">
        <v>27</v>
      </c>
      <c r="D18" s="21">
        <f>'支出总表（引用）'!B7</f>
        <v>1359515.9</v>
      </c>
    </row>
    <row r="19" spans="1:4" s="1" customFormat="1" ht="17.25" customHeight="1">
      <c r="A19" s="34" t="s">
        <v>28</v>
      </c>
      <c r="B19" s="35"/>
      <c r="C19" s="59" t="s">
        <v>29</v>
      </c>
      <c r="D19" s="21"/>
    </row>
    <row r="20" spans="1:4" s="1" customFormat="1" ht="17.25" customHeight="1">
      <c r="A20" s="34" t="s">
        <v>30</v>
      </c>
      <c r="B20" s="60"/>
      <c r="C20" s="61"/>
      <c r="D20" s="21"/>
    </row>
    <row r="21" spans="1:4" s="1" customFormat="1" ht="17.25" customHeight="1">
      <c r="A21" s="62"/>
      <c r="B21" s="63"/>
      <c r="C21" s="61"/>
      <c r="D21" s="21"/>
    </row>
    <row r="22" spans="1:4" s="1" customFormat="1" ht="17.25" customHeight="1">
      <c r="A22" s="45" t="s">
        <v>31</v>
      </c>
      <c r="B22" s="64">
        <f>SUM(B18,B19,B20)</f>
        <v>1359515.9</v>
      </c>
      <c r="C22" s="45" t="s">
        <v>32</v>
      </c>
      <c r="D22" s="21">
        <f>B22</f>
        <v>1359515.9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7868055555555555" bottom="0.7868055555555555" header="0.5" footer="0.5902777777777778"/>
  <pageSetup firstPageNumber="409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1" customWidth="1"/>
    <col min="2" max="2" width="28.28125" style="1" customWidth="1"/>
    <col min="3" max="3" width="16.00390625" style="1" customWidth="1"/>
    <col min="4" max="4" width="4.00390625" style="1" customWidth="1"/>
    <col min="5" max="5" width="15.57421875" style="1" customWidth="1"/>
    <col min="6" max="6" width="13.00390625" style="1" customWidth="1"/>
    <col min="7" max="7" width="5.57421875" style="1" customWidth="1"/>
    <col min="8" max="11" width="4.00390625" style="1" customWidth="1"/>
    <col min="12" max="12" width="13.28125" style="1" customWidth="1"/>
    <col min="13" max="14" width="4.00390625" style="1" customWidth="1"/>
    <col min="15" max="15" width="6.421875" style="1" customWidth="1"/>
    <col min="16" max="17" width="9.140625" style="1" customWidth="1"/>
  </cols>
  <sheetData>
    <row r="1" spans="1:15" s="1" customFormat="1" ht="29.25" customHeight="1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" customFormat="1" ht="27.75" customHeight="1">
      <c r="A2" s="24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10</v>
      </c>
    </row>
    <row r="3" spans="1:15" s="1" customFormat="1" ht="17.25" customHeight="1">
      <c r="A3" s="4" t="s">
        <v>34</v>
      </c>
      <c r="B3" s="4" t="s">
        <v>35</v>
      </c>
      <c r="C3" s="53" t="s">
        <v>36</v>
      </c>
      <c r="D3" s="49" t="s">
        <v>37</v>
      </c>
      <c r="E3" s="4" t="s">
        <v>38</v>
      </c>
      <c r="F3" s="4"/>
      <c r="G3" s="4"/>
      <c r="H3" s="4"/>
      <c r="I3" s="4"/>
      <c r="J3" s="47" t="s">
        <v>39</v>
      </c>
      <c r="K3" s="47" t="s">
        <v>40</v>
      </c>
      <c r="L3" s="47" t="s">
        <v>41</v>
      </c>
      <c r="M3" s="47" t="s">
        <v>42</v>
      </c>
      <c r="N3" s="47" t="s">
        <v>43</v>
      </c>
      <c r="O3" s="49" t="s">
        <v>44</v>
      </c>
    </row>
    <row r="4" spans="1:15" s="1" customFormat="1" ht="123.75" customHeight="1">
      <c r="A4" s="4"/>
      <c r="B4" s="4"/>
      <c r="C4" s="54"/>
      <c r="D4" s="49"/>
      <c r="E4" s="49" t="s">
        <v>45</v>
      </c>
      <c r="F4" s="49" t="s">
        <v>46</v>
      </c>
      <c r="G4" s="49" t="s">
        <v>47</v>
      </c>
      <c r="H4" s="49" t="s">
        <v>48</v>
      </c>
      <c r="I4" s="49" t="s">
        <v>49</v>
      </c>
      <c r="J4" s="47"/>
      <c r="K4" s="47"/>
      <c r="L4" s="47"/>
      <c r="M4" s="47"/>
      <c r="N4" s="47"/>
      <c r="O4" s="49"/>
    </row>
    <row r="5" spans="1:15" s="1" customFormat="1" ht="21" customHeight="1">
      <c r="A5" s="20" t="s">
        <v>50</v>
      </c>
      <c r="B5" s="20" t="s">
        <v>50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37.5" customHeight="1">
      <c r="A6" s="6" t="s">
        <v>51</v>
      </c>
      <c r="B6" s="6" t="s">
        <v>36</v>
      </c>
      <c r="C6" s="22">
        <v>1359515.9</v>
      </c>
      <c r="D6" s="22"/>
      <c r="E6" s="22">
        <v>725850.82</v>
      </c>
      <c r="F6" s="22">
        <v>725850.82</v>
      </c>
      <c r="G6" s="22"/>
      <c r="H6" s="22"/>
      <c r="I6" s="22"/>
      <c r="J6" s="22"/>
      <c r="K6" s="22"/>
      <c r="L6" s="21">
        <v>633665.08</v>
      </c>
      <c r="M6" s="51"/>
      <c r="N6" s="55"/>
      <c r="O6" s="21"/>
    </row>
    <row r="7" spans="1:15" s="1" customFormat="1" ht="37.5" customHeight="1">
      <c r="A7" s="6" t="s">
        <v>52</v>
      </c>
      <c r="B7" s="6" t="s">
        <v>53</v>
      </c>
      <c r="C7" s="22">
        <v>1215270.14</v>
      </c>
      <c r="D7" s="22"/>
      <c r="E7" s="22">
        <v>592326.22</v>
      </c>
      <c r="F7" s="22">
        <v>592326.22</v>
      </c>
      <c r="G7" s="22"/>
      <c r="H7" s="22"/>
      <c r="I7" s="22"/>
      <c r="J7" s="22"/>
      <c r="K7" s="22"/>
      <c r="L7" s="21">
        <v>622943.92</v>
      </c>
      <c r="M7" s="51"/>
      <c r="N7" s="55"/>
      <c r="O7" s="21"/>
    </row>
    <row r="8" spans="1:15" s="1" customFormat="1" ht="37.5" customHeight="1">
      <c r="A8" s="6" t="s">
        <v>54</v>
      </c>
      <c r="B8" s="6" t="s">
        <v>55</v>
      </c>
      <c r="C8" s="22">
        <v>1215270.14</v>
      </c>
      <c r="D8" s="22"/>
      <c r="E8" s="22">
        <v>592326.22</v>
      </c>
      <c r="F8" s="22">
        <v>592326.22</v>
      </c>
      <c r="G8" s="22"/>
      <c r="H8" s="22"/>
      <c r="I8" s="22"/>
      <c r="J8" s="22"/>
      <c r="K8" s="22"/>
      <c r="L8" s="21">
        <v>622943.92</v>
      </c>
      <c r="M8" s="51"/>
      <c r="N8" s="55"/>
      <c r="O8" s="21"/>
    </row>
    <row r="9" spans="1:15" s="1" customFormat="1" ht="37.5" customHeight="1">
      <c r="A9" s="6" t="s">
        <v>56</v>
      </c>
      <c r="B9" s="6" t="s">
        <v>57</v>
      </c>
      <c r="C9" s="22">
        <v>942430.14</v>
      </c>
      <c r="D9" s="22"/>
      <c r="E9" s="22">
        <v>530526.22</v>
      </c>
      <c r="F9" s="22">
        <v>530526.22</v>
      </c>
      <c r="G9" s="22"/>
      <c r="H9" s="22"/>
      <c r="I9" s="22"/>
      <c r="J9" s="22"/>
      <c r="K9" s="22"/>
      <c r="L9" s="21">
        <v>411903.92</v>
      </c>
      <c r="M9" s="51"/>
      <c r="N9" s="55"/>
      <c r="O9" s="21"/>
    </row>
    <row r="10" spans="1:15" s="1" customFormat="1" ht="25.5" customHeight="1">
      <c r="A10" s="6" t="s">
        <v>58</v>
      </c>
      <c r="B10" s="6" t="s">
        <v>59</v>
      </c>
      <c r="C10" s="22">
        <v>100000</v>
      </c>
      <c r="D10" s="22"/>
      <c r="E10" s="22"/>
      <c r="F10" s="22"/>
      <c r="G10" s="22"/>
      <c r="H10" s="22"/>
      <c r="I10" s="22"/>
      <c r="J10" s="22"/>
      <c r="K10" s="22"/>
      <c r="L10" s="21">
        <v>100000</v>
      </c>
      <c r="M10" s="51"/>
      <c r="N10" s="55"/>
      <c r="O10" s="21"/>
    </row>
    <row r="11" spans="1:15" s="1" customFormat="1" ht="25.5" customHeight="1">
      <c r="A11" s="6" t="s">
        <v>60</v>
      </c>
      <c r="B11" s="6" t="s">
        <v>61</v>
      </c>
      <c r="C11" s="22">
        <v>172840</v>
      </c>
      <c r="D11" s="22"/>
      <c r="E11" s="22">
        <v>61800</v>
      </c>
      <c r="F11" s="22">
        <v>61800</v>
      </c>
      <c r="G11" s="22"/>
      <c r="H11" s="22"/>
      <c r="I11" s="22"/>
      <c r="J11" s="22"/>
      <c r="K11" s="22"/>
      <c r="L11" s="21">
        <v>111040</v>
      </c>
      <c r="M11" s="51"/>
      <c r="N11" s="55"/>
      <c r="O11" s="21"/>
    </row>
    <row r="12" spans="1:15" s="1" customFormat="1" ht="25.5" customHeight="1">
      <c r="A12" s="6" t="s">
        <v>62</v>
      </c>
      <c r="B12" s="6" t="s">
        <v>63</v>
      </c>
      <c r="C12" s="22">
        <v>144245.76</v>
      </c>
      <c r="D12" s="22"/>
      <c r="E12" s="22">
        <v>133524.6</v>
      </c>
      <c r="F12" s="22">
        <v>133524.6</v>
      </c>
      <c r="G12" s="22"/>
      <c r="H12" s="22"/>
      <c r="I12" s="22"/>
      <c r="J12" s="22"/>
      <c r="K12" s="22"/>
      <c r="L12" s="21">
        <v>10721.16</v>
      </c>
      <c r="M12" s="51"/>
      <c r="N12" s="55"/>
      <c r="O12" s="21"/>
    </row>
    <row r="13" spans="1:15" s="1" customFormat="1" ht="25.5" customHeight="1">
      <c r="A13" s="6" t="s">
        <v>64</v>
      </c>
      <c r="B13" s="6" t="s">
        <v>65</v>
      </c>
      <c r="C13" s="22">
        <v>144245.76</v>
      </c>
      <c r="D13" s="22"/>
      <c r="E13" s="22">
        <v>133524.6</v>
      </c>
      <c r="F13" s="22">
        <v>133524.6</v>
      </c>
      <c r="G13" s="22"/>
      <c r="H13" s="22"/>
      <c r="I13" s="22"/>
      <c r="J13" s="22"/>
      <c r="K13" s="22"/>
      <c r="L13" s="21">
        <v>10721.16</v>
      </c>
      <c r="M13" s="51"/>
      <c r="N13" s="55"/>
      <c r="O13" s="21"/>
    </row>
    <row r="14" spans="1:15" s="1" customFormat="1" ht="25.5" customHeight="1">
      <c r="A14" s="6" t="s">
        <v>66</v>
      </c>
      <c r="B14" s="6" t="s">
        <v>67</v>
      </c>
      <c r="C14" s="22">
        <v>144245.76</v>
      </c>
      <c r="D14" s="22"/>
      <c r="E14" s="22">
        <v>133524.6</v>
      </c>
      <c r="F14" s="22">
        <v>133524.6</v>
      </c>
      <c r="G14" s="22"/>
      <c r="H14" s="22"/>
      <c r="I14" s="22"/>
      <c r="J14" s="22"/>
      <c r="K14" s="22"/>
      <c r="L14" s="21">
        <v>10721.16</v>
      </c>
      <c r="M14" s="51"/>
      <c r="N14" s="55"/>
      <c r="O14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7868055555555555" bottom="0.7868055555555555" header="0.5" footer="0.5902777777777778"/>
  <pageSetup firstPageNumber="410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view="pageBreakPreview" zoomScale="60" workbookViewId="0" topLeftCell="A1">
      <selection activeCell="E29" sqref="E29"/>
    </sheetView>
  </sheetViews>
  <sheetFormatPr defaultColWidth="9.140625" defaultRowHeight="12.75" customHeight="1"/>
  <cols>
    <col min="1" max="1" width="18.140625" style="1" customWidth="1"/>
    <col min="2" max="2" width="31.28125" style="1" customWidth="1"/>
    <col min="3" max="4" width="16.8515625" style="1" customWidth="1"/>
    <col min="5" max="6" width="11.8515625" style="1" customWidth="1"/>
    <col min="7" max="7" width="10.140625" style="1" customWidth="1"/>
    <col min="8" max="8" width="15.0039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69</v>
      </c>
      <c r="B4" s="4"/>
      <c r="C4" s="47" t="s">
        <v>36</v>
      </c>
      <c r="D4" s="3" t="s">
        <v>70</v>
      </c>
      <c r="E4" s="4" t="s">
        <v>71</v>
      </c>
      <c r="F4" s="48" t="s">
        <v>72</v>
      </c>
      <c r="G4" s="49" t="s">
        <v>73</v>
      </c>
      <c r="H4" s="50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7"/>
      <c r="D5" s="3"/>
      <c r="E5" s="4"/>
      <c r="F5" s="48"/>
      <c r="G5" s="49"/>
      <c r="H5" s="50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1359515.9</v>
      </c>
      <c r="D7" s="22">
        <v>1359515.9</v>
      </c>
      <c r="E7" s="22"/>
      <c r="F7" s="22"/>
      <c r="G7" s="21"/>
      <c r="H7" s="51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1215270.14</v>
      </c>
      <c r="D8" s="22">
        <v>1215270.14</v>
      </c>
      <c r="E8" s="22"/>
      <c r="F8" s="22"/>
      <c r="G8" s="21"/>
      <c r="H8" s="51"/>
    </row>
    <row r="9" spans="1:8" s="1" customFormat="1" ht="18.75" customHeight="1">
      <c r="A9" s="6" t="s">
        <v>54</v>
      </c>
      <c r="B9" s="6" t="s">
        <v>55</v>
      </c>
      <c r="C9" s="22">
        <v>1215270.14</v>
      </c>
      <c r="D9" s="22">
        <v>1215270.14</v>
      </c>
      <c r="E9" s="22"/>
      <c r="F9" s="22"/>
      <c r="G9" s="21"/>
      <c r="H9" s="51"/>
    </row>
    <row r="10" spans="1:8" s="1" customFormat="1" ht="18.75" customHeight="1">
      <c r="A10" s="6" t="s">
        <v>56</v>
      </c>
      <c r="B10" s="6" t="s">
        <v>57</v>
      </c>
      <c r="C10" s="22">
        <v>942430.14</v>
      </c>
      <c r="D10" s="22">
        <v>942430.14</v>
      </c>
      <c r="E10" s="22"/>
      <c r="F10" s="22"/>
      <c r="G10" s="21"/>
      <c r="H10" s="51"/>
    </row>
    <row r="11" spans="1:8" s="1" customFormat="1" ht="18.75" customHeight="1">
      <c r="A11" s="6" t="s">
        <v>58</v>
      </c>
      <c r="B11" s="6" t="s">
        <v>59</v>
      </c>
      <c r="C11" s="22">
        <v>100000</v>
      </c>
      <c r="D11" s="22">
        <v>100000</v>
      </c>
      <c r="E11" s="22"/>
      <c r="F11" s="22"/>
      <c r="G11" s="21"/>
      <c r="H11" s="51"/>
    </row>
    <row r="12" spans="1:8" s="1" customFormat="1" ht="18.75" customHeight="1">
      <c r="A12" s="6" t="s">
        <v>60</v>
      </c>
      <c r="B12" s="6" t="s">
        <v>61</v>
      </c>
      <c r="C12" s="22">
        <v>172840</v>
      </c>
      <c r="D12" s="22">
        <v>172840</v>
      </c>
      <c r="E12" s="22"/>
      <c r="F12" s="22"/>
      <c r="G12" s="21"/>
      <c r="H12" s="51"/>
    </row>
    <row r="13" spans="1:8" s="1" customFormat="1" ht="18.75" customHeight="1">
      <c r="A13" s="6" t="s">
        <v>62</v>
      </c>
      <c r="B13" s="6" t="s">
        <v>63</v>
      </c>
      <c r="C13" s="22">
        <v>144245.76</v>
      </c>
      <c r="D13" s="22">
        <v>144245.76</v>
      </c>
      <c r="E13" s="22"/>
      <c r="F13" s="22"/>
      <c r="G13" s="21"/>
      <c r="H13" s="51"/>
    </row>
    <row r="14" spans="1:8" s="1" customFormat="1" ht="18.75" customHeight="1">
      <c r="A14" s="6" t="s">
        <v>64</v>
      </c>
      <c r="B14" s="6" t="s">
        <v>65</v>
      </c>
      <c r="C14" s="22">
        <v>144245.76</v>
      </c>
      <c r="D14" s="22">
        <v>144245.76</v>
      </c>
      <c r="E14" s="22"/>
      <c r="F14" s="22"/>
      <c r="G14" s="21"/>
      <c r="H14" s="51"/>
    </row>
    <row r="15" spans="1:8" s="1" customFormat="1" ht="18.75" customHeight="1">
      <c r="A15" s="6" t="s">
        <v>66</v>
      </c>
      <c r="B15" s="6" t="s">
        <v>67</v>
      </c>
      <c r="C15" s="22">
        <v>144245.76</v>
      </c>
      <c r="D15" s="22">
        <v>144245.76</v>
      </c>
      <c r="E15" s="22"/>
      <c r="F15" s="22"/>
      <c r="G15" s="21"/>
      <c r="H15" s="5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7868055555555555" bottom="0.7868055555555555" header="0.5" footer="0.5902777777777778"/>
  <pageSetup firstPageNumber="411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view="pageBreakPreview" zoomScale="60" workbookViewId="0" topLeftCell="A1">
      <selection activeCell="A2" sqref="A2:F2"/>
    </sheetView>
  </sheetViews>
  <sheetFormatPr defaultColWidth="9.140625" defaultRowHeight="12.75" customHeight="1"/>
  <cols>
    <col min="1" max="1" width="29.140625" style="1" customWidth="1"/>
    <col min="2" max="2" width="16.421875" style="1" customWidth="1"/>
    <col min="3" max="3" width="28.28125" style="1" customWidth="1"/>
    <col min="4" max="4" width="15.281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77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79</v>
      </c>
      <c r="F5" s="33" t="s">
        <v>80</v>
      </c>
      <c r="G5" s="13"/>
    </row>
    <row r="6" spans="1:7" s="1" customFormat="1" ht="17.25" customHeight="1">
      <c r="A6" s="34" t="s">
        <v>81</v>
      </c>
      <c r="B6" s="35">
        <v>725850.82</v>
      </c>
      <c r="C6" s="36" t="s">
        <v>82</v>
      </c>
      <c r="D6" s="7">
        <f>'财拨总表（引用）'!B7</f>
        <v>725850.82</v>
      </c>
      <c r="E6" s="7">
        <f>'财拨总表（引用）'!C7</f>
        <v>725850.82</v>
      </c>
      <c r="F6" s="7">
        <f>'财拨总表（引用）'!D7</f>
        <v>0</v>
      </c>
      <c r="G6" s="13"/>
    </row>
    <row r="7" spans="1:7" s="1" customFormat="1" ht="17.25" customHeight="1">
      <c r="A7" s="34" t="s">
        <v>83</v>
      </c>
      <c r="B7" s="35">
        <v>725850.82</v>
      </c>
      <c r="C7" s="37" t="str">
        <f>'财拨总表（引用）'!A8</f>
        <v>一般公共服务支出</v>
      </c>
      <c r="D7" s="38">
        <f>'财拨总表（引用）'!B8</f>
        <v>592326.22</v>
      </c>
      <c r="E7" s="38">
        <f>'财拨总表（引用）'!C8</f>
        <v>592326.22</v>
      </c>
      <c r="F7" s="38">
        <f>'财拨总表（引用）'!D8</f>
        <v>0</v>
      </c>
      <c r="G7" s="13"/>
    </row>
    <row r="8" spans="1:7" s="1" customFormat="1" ht="17.25" customHeight="1">
      <c r="A8" s="34" t="s">
        <v>84</v>
      </c>
      <c r="B8" s="35"/>
      <c r="C8" s="37" t="str">
        <f>'财拨总表（引用）'!A9</f>
        <v>社会保障和就业支出</v>
      </c>
      <c r="D8" s="38">
        <f>'财拨总表（引用）'!B9</f>
        <v>133524.6</v>
      </c>
      <c r="E8" s="38">
        <f>'财拨总表（引用）'!C9</f>
        <v>133524.6</v>
      </c>
      <c r="F8" s="38">
        <f>'财拨总表（引用）'!D9</f>
        <v>0</v>
      </c>
      <c r="G8" s="13"/>
    </row>
    <row r="9" spans="1:7" s="1" customFormat="1" ht="17.25" customHeight="1">
      <c r="A9" s="34" t="s">
        <v>85</v>
      </c>
      <c r="B9" s="35"/>
      <c r="C9" s="37">
        <f>'财拨总表（引用）'!A10</f>
        <v>0</v>
      </c>
      <c r="D9" s="38">
        <f>'财拨总表（引用）'!B10</f>
        <v>0</v>
      </c>
      <c r="E9" s="38">
        <f>'财拨总表（引用）'!C10</f>
        <v>0</v>
      </c>
      <c r="F9" s="38">
        <f>'财拨总表（引用）'!D10</f>
        <v>0</v>
      </c>
      <c r="G9" s="13"/>
    </row>
    <row r="10" spans="1:7" s="1" customFormat="1" ht="17.25" customHeight="1">
      <c r="A10" s="34" t="s">
        <v>86</v>
      </c>
      <c r="B10" s="21"/>
      <c r="C10" s="37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3"/>
    </row>
    <row r="11" spans="1:7" s="1" customFormat="1" ht="19.5" customHeight="1">
      <c r="A11" s="39"/>
      <c r="B11" s="21"/>
      <c r="C11" s="40">
        <f>'财拨总表（引用）'!A49</f>
        <v>0</v>
      </c>
      <c r="D11" s="38">
        <f>'财拨总表（引用）'!B49</f>
        <v>0</v>
      </c>
      <c r="E11" s="38">
        <f>'财拨总表（引用）'!C49</f>
        <v>0</v>
      </c>
      <c r="F11" s="38">
        <f>'财拨总表（引用）'!D49</f>
        <v>0</v>
      </c>
      <c r="G11" s="13"/>
    </row>
    <row r="12" spans="1:7" s="1" customFormat="1" ht="17.25" customHeight="1">
      <c r="A12" s="41" t="s">
        <v>87</v>
      </c>
      <c r="B12" s="21"/>
      <c r="C12" s="38" t="s">
        <v>88</v>
      </c>
      <c r="D12" s="38"/>
      <c r="E12" s="38"/>
      <c r="F12" s="21"/>
      <c r="G12" s="13"/>
    </row>
    <row r="13" spans="1:7" s="1" customFormat="1" ht="17.25" customHeight="1">
      <c r="A13" s="42" t="s">
        <v>89</v>
      </c>
      <c r="B13" s="43"/>
      <c r="C13" s="38"/>
      <c r="D13" s="38"/>
      <c r="E13" s="38"/>
      <c r="F13" s="21"/>
      <c r="G13" s="13"/>
    </row>
    <row r="14" spans="1:7" s="1" customFormat="1" ht="17.25" customHeight="1">
      <c r="A14" s="44" t="s">
        <v>90</v>
      </c>
      <c r="B14" s="7"/>
      <c r="C14" s="38"/>
      <c r="D14" s="38"/>
      <c r="E14" s="38"/>
      <c r="F14" s="21"/>
      <c r="G14" s="13"/>
    </row>
    <row r="15" spans="1:7" s="1" customFormat="1" ht="17.25" customHeight="1">
      <c r="A15" s="39"/>
      <c r="B15" s="21"/>
      <c r="C15" s="38"/>
      <c r="D15" s="38"/>
      <c r="E15" s="38"/>
      <c r="F15" s="21"/>
      <c r="G15" s="13"/>
    </row>
    <row r="16" spans="1:7" s="1" customFormat="1" ht="17.25" customHeight="1">
      <c r="A16" s="39"/>
      <c r="B16" s="21"/>
      <c r="C16" s="38"/>
      <c r="D16" s="38"/>
      <c r="E16" s="38"/>
      <c r="F16" s="21"/>
      <c r="G16" s="13"/>
    </row>
    <row r="17" spans="1:7" s="1" customFormat="1" ht="17.25" customHeight="1">
      <c r="A17" s="45" t="s">
        <v>31</v>
      </c>
      <c r="B17" s="7">
        <f>B6</f>
        <v>725850.82</v>
      </c>
      <c r="C17" s="45" t="s">
        <v>32</v>
      </c>
      <c r="D17" s="7">
        <f>'财拨总表（引用）'!B7</f>
        <v>725850.82</v>
      </c>
      <c r="E17" s="7">
        <f>'财拨总表（引用）'!C7</f>
        <v>725850.82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6" t="s">
        <v>91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6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7868055555555555" bottom="0.7868055555555555" header="0.5" footer="0.5902777777777778"/>
  <pageSetup firstPageNumber="412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view="pageBreakPreview" zoomScale="60" workbookViewId="0" topLeftCell="A1">
      <selection activeCell="E8" sqref="E8"/>
    </sheetView>
  </sheetViews>
  <sheetFormatPr defaultColWidth="9.140625" defaultRowHeight="12.75" customHeight="1"/>
  <cols>
    <col min="1" max="1" width="16.7109375" style="1" customWidth="1"/>
    <col min="2" max="2" width="30.8515625" style="1" customWidth="1"/>
    <col min="3" max="3" width="28.00390625" style="1" customWidth="1"/>
    <col min="4" max="4" width="22.5742187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36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725850.82</v>
      </c>
      <c r="D7" s="22">
        <v>725850.82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592326.22</v>
      </c>
      <c r="D8" s="22">
        <v>592326.22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592326.22</v>
      </c>
      <c r="D9" s="22">
        <v>592326.22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530526.22</v>
      </c>
      <c r="D10" s="22">
        <v>530526.22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61800</v>
      </c>
      <c r="D11" s="22">
        <v>61800</v>
      </c>
      <c r="E11" s="21"/>
    </row>
    <row r="12" spans="1:5" s="1" customFormat="1" ht="18.75" customHeight="1">
      <c r="A12" s="6" t="s">
        <v>62</v>
      </c>
      <c r="B12" s="6" t="s">
        <v>63</v>
      </c>
      <c r="C12" s="22">
        <v>133524.6</v>
      </c>
      <c r="D12" s="22">
        <v>133524.6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133524.6</v>
      </c>
      <c r="D13" s="22">
        <v>133524.6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133524.6</v>
      </c>
      <c r="D14" s="22">
        <v>133524.6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413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view="pageBreakPreview" zoomScale="60" workbookViewId="0" topLeftCell="A1">
      <selection activeCell="A2" sqref="A2:IV31"/>
    </sheetView>
  </sheetViews>
  <sheetFormatPr defaultColWidth="9.140625" defaultRowHeight="12.75" customHeight="1"/>
  <cols>
    <col min="1" max="1" width="15.14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14" t="s">
        <v>94</v>
      </c>
      <c r="B1" s="14"/>
      <c r="C1" s="14"/>
      <c r="D1" s="14"/>
      <c r="E1" s="14"/>
      <c r="F1" s="15"/>
      <c r="G1" s="15"/>
    </row>
    <row r="2" spans="1:7" s="1" customFormat="1" ht="15" customHeight="1">
      <c r="A2" s="16" t="s">
        <v>9</v>
      </c>
      <c r="B2" s="17"/>
      <c r="C2" s="17"/>
      <c r="D2" s="17"/>
      <c r="E2" s="18" t="s">
        <v>10</v>
      </c>
      <c r="F2" s="13"/>
      <c r="G2" s="13"/>
    </row>
    <row r="3" spans="1:7" s="1" customFormat="1" ht="15" customHeight="1">
      <c r="A3" s="4" t="s">
        <v>95</v>
      </c>
      <c r="B3" s="4"/>
      <c r="C3" s="4" t="s">
        <v>96</v>
      </c>
      <c r="D3" s="4"/>
      <c r="E3" s="4"/>
      <c r="F3" s="13"/>
      <c r="G3" s="13"/>
    </row>
    <row r="4" spans="1:7" s="1" customFormat="1" ht="15" customHeight="1">
      <c r="A4" s="4" t="s">
        <v>75</v>
      </c>
      <c r="B4" s="3" t="s">
        <v>76</v>
      </c>
      <c r="C4" s="19" t="s">
        <v>36</v>
      </c>
      <c r="D4" s="19" t="s">
        <v>97</v>
      </c>
      <c r="E4" s="19" t="s">
        <v>98</v>
      </c>
      <c r="F4" s="13"/>
      <c r="G4" s="13"/>
    </row>
    <row r="5" spans="1:7" s="1" customFormat="1" ht="15" customHeight="1">
      <c r="A5" s="5" t="s">
        <v>50</v>
      </c>
      <c r="B5" s="5" t="s">
        <v>50</v>
      </c>
      <c r="C5" s="20">
        <v>1</v>
      </c>
      <c r="D5" s="20">
        <f>C5+1</f>
        <v>2</v>
      </c>
      <c r="E5" s="20">
        <f>D5+1</f>
        <v>3</v>
      </c>
      <c r="F5" s="13"/>
      <c r="G5" s="13"/>
    </row>
    <row r="6" spans="1:8" s="1" customFormat="1" ht="15" customHeight="1">
      <c r="A6" s="6" t="s">
        <v>51</v>
      </c>
      <c r="B6" s="6" t="s">
        <v>36</v>
      </c>
      <c r="C6" s="22">
        <v>725850.82</v>
      </c>
      <c r="D6" s="22">
        <v>664050.82</v>
      </c>
      <c r="E6" s="21">
        <v>61800</v>
      </c>
      <c r="F6" s="31"/>
      <c r="G6" s="31"/>
      <c r="H6" s="11"/>
    </row>
    <row r="7" spans="1:5" s="1" customFormat="1" ht="15" customHeight="1">
      <c r="A7" s="6"/>
      <c r="B7" s="6" t="s">
        <v>99</v>
      </c>
      <c r="C7" s="22">
        <v>530526.22</v>
      </c>
      <c r="D7" s="22">
        <v>530526.22</v>
      </c>
      <c r="E7" s="21"/>
    </row>
    <row r="8" spans="1:5" s="1" customFormat="1" ht="15" customHeight="1">
      <c r="A8" s="6" t="s">
        <v>100</v>
      </c>
      <c r="B8" s="6" t="s">
        <v>101</v>
      </c>
      <c r="C8" s="22">
        <v>238368</v>
      </c>
      <c r="D8" s="22">
        <v>238368</v>
      </c>
      <c r="E8" s="21"/>
    </row>
    <row r="9" spans="1:5" s="1" customFormat="1" ht="15" customHeight="1">
      <c r="A9" s="6" t="s">
        <v>102</v>
      </c>
      <c r="B9" s="6" t="s">
        <v>103</v>
      </c>
      <c r="C9" s="22">
        <v>127752</v>
      </c>
      <c r="D9" s="22">
        <v>127752</v>
      </c>
      <c r="E9" s="21"/>
    </row>
    <row r="10" spans="1:5" s="1" customFormat="1" ht="15" customHeight="1">
      <c r="A10" s="6" t="s">
        <v>104</v>
      </c>
      <c r="B10" s="6" t="s">
        <v>105</v>
      </c>
      <c r="C10" s="22">
        <v>37306</v>
      </c>
      <c r="D10" s="22">
        <v>37306</v>
      </c>
      <c r="E10" s="21"/>
    </row>
    <row r="11" spans="1:5" s="1" customFormat="1" ht="15" customHeight="1">
      <c r="A11" s="6" t="s">
        <v>106</v>
      </c>
      <c r="B11" s="6" t="s">
        <v>107</v>
      </c>
      <c r="C11" s="22">
        <v>64008</v>
      </c>
      <c r="D11" s="22">
        <v>64008</v>
      </c>
      <c r="E11" s="21"/>
    </row>
    <row r="12" spans="1:5" s="1" customFormat="1" ht="15" customHeight="1">
      <c r="A12" s="6" t="s">
        <v>108</v>
      </c>
      <c r="B12" s="6" t="s">
        <v>109</v>
      </c>
      <c r="C12" s="22">
        <v>16045.92</v>
      </c>
      <c r="D12" s="22">
        <v>16045.92</v>
      </c>
      <c r="E12" s="21"/>
    </row>
    <row r="13" spans="1:5" s="1" customFormat="1" ht="15" customHeight="1">
      <c r="A13" s="6" t="s">
        <v>110</v>
      </c>
      <c r="B13" s="6" t="s">
        <v>111</v>
      </c>
      <c r="C13" s="22">
        <v>1428.54</v>
      </c>
      <c r="D13" s="22">
        <v>1428.54</v>
      </c>
      <c r="E13" s="21"/>
    </row>
    <row r="14" spans="1:5" s="1" customFormat="1" ht="15" customHeight="1">
      <c r="A14" s="6" t="s">
        <v>112</v>
      </c>
      <c r="B14" s="6" t="s">
        <v>113</v>
      </c>
      <c r="C14" s="22">
        <v>45617.76</v>
      </c>
      <c r="D14" s="22">
        <v>45617.76</v>
      </c>
      <c r="E14" s="21"/>
    </row>
    <row r="15" spans="1:5" s="1" customFormat="1" ht="15" customHeight="1">
      <c r="A15" s="6"/>
      <c r="B15" s="6" t="s">
        <v>114</v>
      </c>
      <c r="C15" s="22">
        <v>61800</v>
      </c>
      <c r="D15" s="22"/>
      <c r="E15" s="21">
        <v>61800</v>
      </c>
    </row>
    <row r="16" spans="1:5" s="1" customFormat="1" ht="15" customHeight="1">
      <c r="A16" s="6" t="s">
        <v>115</v>
      </c>
      <c r="B16" s="6" t="s">
        <v>116</v>
      </c>
      <c r="C16" s="22">
        <v>2000</v>
      </c>
      <c r="D16" s="22"/>
      <c r="E16" s="21">
        <v>2000</v>
      </c>
    </row>
    <row r="17" spans="1:5" s="1" customFormat="1" ht="15" customHeight="1">
      <c r="A17" s="6" t="s">
        <v>117</v>
      </c>
      <c r="B17" s="6" t="s">
        <v>118</v>
      </c>
      <c r="C17" s="22">
        <v>2000</v>
      </c>
      <c r="D17" s="22"/>
      <c r="E17" s="21">
        <v>2000</v>
      </c>
    </row>
    <row r="18" spans="1:5" s="1" customFormat="1" ht="15" customHeight="1">
      <c r="A18" s="6" t="s">
        <v>119</v>
      </c>
      <c r="B18" s="6" t="s">
        <v>120</v>
      </c>
      <c r="C18" s="22">
        <v>2000</v>
      </c>
      <c r="D18" s="22"/>
      <c r="E18" s="21">
        <v>2000</v>
      </c>
    </row>
    <row r="19" spans="1:5" s="1" customFormat="1" ht="15" customHeight="1">
      <c r="A19" s="6" t="s">
        <v>121</v>
      </c>
      <c r="B19" s="6" t="s">
        <v>122</v>
      </c>
      <c r="C19" s="22">
        <v>2000</v>
      </c>
      <c r="D19" s="22"/>
      <c r="E19" s="21">
        <v>2000</v>
      </c>
    </row>
    <row r="20" spans="1:5" s="1" customFormat="1" ht="15" customHeight="1">
      <c r="A20" s="6" t="s">
        <v>123</v>
      </c>
      <c r="B20" s="6" t="s">
        <v>124</v>
      </c>
      <c r="C20" s="22">
        <v>9800</v>
      </c>
      <c r="D20" s="22"/>
      <c r="E20" s="21">
        <v>9800</v>
      </c>
    </row>
    <row r="21" spans="1:5" s="1" customFormat="1" ht="15" customHeight="1">
      <c r="A21" s="6" t="s">
        <v>125</v>
      </c>
      <c r="B21" s="6" t="s">
        <v>126</v>
      </c>
      <c r="C21" s="22">
        <v>2000</v>
      </c>
      <c r="D21" s="22"/>
      <c r="E21" s="21">
        <v>2000</v>
      </c>
    </row>
    <row r="22" spans="1:5" s="1" customFormat="1" ht="15" customHeight="1">
      <c r="A22" s="6" t="s">
        <v>127</v>
      </c>
      <c r="B22" s="6" t="s">
        <v>128</v>
      </c>
      <c r="C22" s="22">
        <v>2000</v>
      </c>
      <c r="D22" s="22"/>
      <c r="E22" s="21">
        <v>2000</v>
      </c>
    </row>
    <row r="23" spans="1:5" s="1" customFormat="1" ht="15" customHeight="1">
      <c r="A23" s="6" t="s">
        <v>129</v>
      </c>
      <c r="B23" s="6" t="s">
        <v>130</v>
      </c>
      <c r="C23" s="22">
        <v>10000</v>
      </c>
      <c r="D23" s="22"/>
      <c r="E23" s="21">
        <v>10000</v>
      </c>
    </row>
    <row r="24" spans="1:5" s="1" customFormat="1" ht="15" customHeight="1">
      <c r="A24" s="6" t="s">
        <v>131</v>
      </c>
      <c r="B24" s="6" t="s">
        <v>132</v>
      </c>
      <c r="C24" s="22">
        <v>7700</v>
      </c>
      <c r="D24" s="22"/>
      <c r="E24" s="21">
        <v>7700</v>
      </c>
    </row>
    <row r="25" spans="1:5" s="1" customFormat="1" ht="15" customHeight="1">
      <c r="A25" s="6" t="s">
        <v>133</v>
      </c>
      <c r="B25" s="6" t="s">
        <v>134</v>
      </c>
      <c r="C25" s="22">
        <v>19800</v>
      </c>
      <c r="D25" s="22"/>
      <c r="E25" s="21">
        <v>19800</v>
      </c>
    </row>
    <row r="26" spans="1:5" s="1" customFormat="1" ht="15" customHeight="1">
      <c r="A26" s="6" t="s">
        <v>135</v>
      </c>
      <c r="B26" s="6" t="s">
        <v>136</v>
      </c>
      <c r="C26" s="22">
        <v>2500</v>
      </c>
      <c r="D26" s="22"/>
      <c r="E26" s="21">
        <v>2500</v>
      </c>
    </row>
    <row r="27" spans="1:5" s="1" customFormat="1" ht="15" customHeight="1">
      <c r="A27" s="6"/>
      <c r="B27" s="6" t="s">
        <v>137</v>
      </c>
      <c r="C27" s="22">
        <v>133524.6</v>
      </c>
      <c r="D27" s="22">
        <v>133524.6</v>
      </c>
      <c r="E27" s="21"/>
    </row>
    <row r="28" spans="1:5" s="1" customFormat="1" ht="15" customHeight="1">
      <c r="A28" s="6" t="s">
        <v>138</v>
      </c>
      <c r="B28" s="6" t="s">
        <v>139</v>
      </c>
      <c r="C28" s="22">
        <v>103886.4</v>
      </c>
      <c r="D28" s="22">
        <v>103886.4</v>
      </c>
      <c r="E28" s="21"/>
    </row>
    <row r="29" spans="1:5" s="1" customFormat="1" ht="15" customHeight="1">
      <c r="A29" s="6" t="s">
        <v>140</v>
      </c>
      <c r="B29" s="6" t="s">
        <v>141</v>
      </c>
      <c r="C29" s="22">
        <v>7116</v>
      </c>
      <c r="D29" s="22">
        <v>7116</v>
      </c>
      <c r="E29" s="21"/>
    </row>
    <row r="30" spans="1:5" s="1" customFormat="1" ht="15" customHeight="1">
      <c r="A30" s="6" t="s">
        <v>142</v>
      </c>
      <c r="B30" s="6" t="s">
        <v>143</v>
      </c>
      <c r="C30" s="22">
        <v>17722.2</v>
      </c>
      <c r="D30" s="22">
        <v>17722.2</v>
      </c>
      <c r="E30" s="21"/>
    </row>
    <row r="31" spans="1:5" s="1" customFormat="1" ht="15" customHeight="1">
      <c r="A31" s="6" t="s">
        <v>144</v>
      </c>
      <c r="B31" s="6" t="s">
        <v>145</v>
      </c>
      <c r="C31" s="22">
        <v>4800</v>
      </c>
      <c r="D31" s="22">
        <v>4800</v>
      </c>
      <c r="E31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7868055555555555" bottom="0.7868055555555555" header="0.5" footer="0.5902777777777778"/>
  <pageSetup firstPageNumber="414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showZeros="0" tabSelected="1" view="pageBreakPreview" zoomScale="60" workbookViewId="0" topLeftCell="A1">
      <selection activeCell="H22" sqref="H22"/>
    </sheetView>
  </sheetViews>
  <sheetFormatPr defaultColWidth="9.140625" defaultRowHeight="12.75" customHeight="1"/>
  <cols>
    <col min="1" max="1" width="16.8515625" style="1" customWidth="1"/>
    <col min="2" max="2" width="20.14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146</v>
      </c>
      <c r="B2" s="14"/>
      <c r="C2" s="14"/>
      <c r="D2" s="14"/>
      <c r="E2" s="14"/>
      <c r="F2" s="14"/>
      <c r="G2" s="14"/>
    </row>
    <row r="3" spans="1:7" s="1" customFormat="1" ht="34.5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52.5" customHeight="1">
      <c r="A4" s="5" t="s">
        <v>147</v>
      </c>
      <c r="B4" s="5" t="s">
        <v>148</v>
      </c>
      <c r="C4" s="5" t="s">
        <v>36</v>
      </c>
      <c r="D4" s="26" t="s">
        <v>149</v>
      </c>
      <c r="E4" s="5" t="s">
        <v>150</v>
      </c>
      <c r="F4" s="27" t="s">
        <v>151</v>
      </c>
      <c r="G4" s="5" t="s">
        <v>152</v>
      </c>
    </row>
    <row r="5" spans="1:7" s="1" customFormat="1" ht="34.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4.5" customHeight="1">
      <c r="A6" s="6" t="s">
        <v>51</v>
      </c>
      <c r="B6" s="6" t="s">
        <v>36</v>
      </c>
      <c r="C6" s="22">
        <v>58200</v>
      </c>
      <c r="D6" s="22"/>
      <c r="E6" s="22">
        <v>58200</v>
      </c>
      <c r="F6" s="21"/>
      <c r="G6" s="21"/>
    </row>
    <row r="7" spans="1:7" s="1" customFormat="1" ht="34.5" customHeight="1">
      <c r="A7" s="6" t="s">
        <v>153</v>
      </c>
      <c r="B7" s="6" t="s">
        <v>154</v>
      </c>
      <c r="C7" s="22">
        <v>58200</v>
      </c>
      <c r="D7" s="22"/>
      <c r="E7" s="22">
        <v>58200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7868055555555555" bottom="0.7868055555555555" header="0.5" footer="0.5902777777777778"/>
  <pageSetup firstPageNumber="415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view="pageBreakPreview" zoomScale="60" workbookViewId="0" topLeftCell="A1">
      <selection activeCell="C7" sqref="C7"/>
    </sheetView>
  </sheetViews>
  <sheetFormatPr defaultColWidth="9.140625" defaultRowHeight="12.75" customHeight="1"/>
  <cols>
    <col min="1" max="1" width="16.7109375" style="1" customWidth="1"/>
    <col min="2" max="2" width="24.7109375" style="1" customWidth="1"/>
    <col min="3" max="3" width="20.7109375" style="1" customWidth="1"/>
    <col min="4" max="4" width="25.7109375" style="1" customWidth="1"/>
    <col min="5" max="5" width="25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34.5" customHeight="1">
      <c r="A2" s="14" t="s">
        <v>155</v>
      </c>
      <c r="B2" s="14"/>
      <c r="C2" s="14"/>
      <c r="D2" s="14"/>
      <c r="E2" s="14"/>
      <c r="F2" s="15"/>
      <c r="G2" s="15"/>
    </row>
    <row r="3" spans="1:7" s="1" customFormat="1" ht="31.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31.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31.5" customHeight="1">
      <c r="A5" s="4" t="s">
        <v>75</v>
      </c>
      <c r="B5" s="3" t="s">
        <v>76</v>
      </c>
      <c r="C5" s="19" t="s">
        <v>36</v>
      </c>
      <c r="D5" s="19" t="s">
        <v>70</v>
      </c>
      <c r="E5" s="19" t="s">
        <v>71</v>
      </c>
      <c r="F5" s="13"/>
      <c r="G5" s="13"/>
    </row>
    <row r="6" spans="1:8" s="1" customFormat="1" ht="31.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31.5" customHeight="1">
      <c r="A7" s="6"/>
      <c r="B7" s="6"/>
      <c r="C7" s="21"/>
      <c r="D7" s="22"/>
      <c r="E7" s="21"/>
      <c r="F7" s="13"/>
      <c r="G7" s="13"/>
    </row>
    <row r="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7868055555555555" bottom="0.7868055555555555" header="0.5" footer="0.5902777777777778"/>
  <pageSetup firstPageNumber="416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千语</cp:lastModifiedBy>
  <dcterms:created xsi:type="dcterms:W3CDTF">2020-02-27T03:21:30Z</dcterms:created>
  <dcterms:modified xsi:type="dcterms:W3CDTF">2020-05-21T12:16:15Z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