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/>
  </bookViews>
  <sheets>
    <sheet name="2024直达资金台账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<sst xmlns="http://schemas.openxmlformats.org/spreadsheetml/2006/main" count="326" uniqueCount="106">
  <si>
    <t>2024年全南县直达资金支付情况表（单位：万元）更新至1-3月</t>
  </si>
  <si>
    <t>股室</t>
  </si>
  <si>
    <t>预算单位</t>
  </si>
  <si>
    <t>指标文号</t>
  </si>
  <si>
    <t>项目名称</t>
  </si>
  <si>
    <t>预算数</t>
  </si>
  <si>
    <t>支出数</t>
  </si>
  <si>
    <t>结余数</t>
  </si>
  <si>
    <t>总金额</t>
  </si>
  <si>
    <t>中央安排</t>
  </si>
  <si>
    <t>省级安排</t>
  </si>
  <si>
    <t>市级安排</t>
  </si>
  <si>
    <t>县级安排</t>
  </si>
  <si>
    <t>全县合计</t>
  </si>
  <si>
    <t>预算股</t>
  </si>
  <si>
    <t>[109001]全南县财政局</t>
  </si>
  <si>
    <t>赣财预指[2023]78号</t>
  </si>
  <si>
    <t>财力补助资金用于三保支出</t>
  </si>
  <si>
    <t/>
  </si>
  <si>
    <t>经建股</t>
  </si>
  <si>
    <t>[508001]全南县交通运输局</t>
  </si>
  <si>
    <t>赣市财建字[2024]10号</t>
  </si>
  <si>
    <t>2024年成品油税费改革转移支付</t>
  </si>
  <si>
    <t>[611001]全南县自然资源局</t>
  </si>
  <si>
    <t>赣财资环指[2024]6号</t>
  </si>
  <si>
    <t>地质灾害综合防治体系建设工程</t>
  </si>
  <si>
    <t>[504001]全南县城市管理局</t>
  </si>
  <si>
    <t>赣财建指[2024]1号</t>
  </si>
  <si>
    <t>2024年城市排水防涝能力提升工程补助资金</t>
  </si>
  <si>
    <t>农业股</t>
  </si>
  <si>
    <t>[607001]全南县林业局</t>
  </si>
  <si>
    <t>赣财资环指[2023]55号</t>
  </si>
  <si>
    <t>林业草原生态保护恢复资金</t>
  </si>
  <si>
    <t>赣市财资环字[2024]3号</t>
  </si>
  <si>
    <t>重点自然灾害综合防治体系建设工程补助资金</t>
  </si>
  <si>
    <t>[601001]全南县农业农村局</t>
  </si>
  <si>
    <t>赣财农指[2023]37号</t>
  </si>
  <si>
    <t>耕地地力保护补贴</t>
  </si>
  <si>
    <t>赣市财建字[2023]113号</t>
  </si>
  <si>
    <t>生猪调出大县奖励资金</t>
  </si>
  <si>
    <t>[609001]全南县扶贫办公室</t>
  </si>
  <si>
    <t>赣财乡振指[2023]14号   赣财乡振指[2023]10号</t>
  </si>
  <si>
    <t>衔接推进乡村振兴补助资金（赣财乡振指[2023]14号3620万、赣财乡振指[2023]10号2075万）</t>
  </si>
  <si>
    <t>[503001]全南县住房和城乡建设局</t>
  </si>
  <si>
    <t>赣财社指[2023]100号</t>
  </si>
  <si>
    <t>农村危房改造补助资金</t>
  </si>
  <si>
    <t>社保股</t>
  </si>
  <si>
    <t>[403001]全南县民政局</t>
  </si>
  <si>
    <t>赣财社指[2023]99号</t>
  </si>
  <si>
    <t>2024年中央财政困难群众救助补助资金</t>
  </si>
  <si>
    <t>[405001]全南县残疾人联合会</t>
  </si>
  <si>
    <t>赣财社指[2023]89号</t>
  </si>
  <si>
    <t>2024年中央残疾人事业发展补助资金</t>
  </si>
  <si>
    <t>[407001]全南县卫生健康委员会</t>
  </si>
  <si>
    <t>赣财社指[2023[70号</t>
  </si>
  <si>
    <t>2024年省级基本药物制度补助资金</t>
  </si>
  <si>
    <t>2024年省级医疗服务能力提升补助资金</t>
  </si>
  <si>
    <t>2024年省级人口发展和生育保障补助</t>
  </si>
  <si>
    <t>2024年省级基本公卫补助资金</t>
  </si>
  <si>
    <t>赣财社指[2024]3号</t>
  </si>
  <si>
    <t>2024年医疗服务与保障能力提升中央补助资金</t>
  </si>
  <si>
    <t>赣财社指[2024]2号</t>
  </si>
  <si>
    <t>2024年中央计划生育补助资金</t>
  </si>
  <si>
    <t>赣财社指[2024]8号</t>
  </si>
  <si>
    <t>2024年中央基本公共卫生服务补助资金</t>
  </si>
  <si>
    <t>赣财社指[2023]103号</t>
  </si>
  <si>
    <t>2024年中央基本药物制度补助资金</t>
  </si>
  <si>
    <t>[408001]全南县退役军人事务局</t>
  </si>
  <si>
    <t>赣财社指[2023]79号</t>
  </si>
  <si>
    <t>2024年优抚对象医疗保障经费</t>
  </si>
  <si>
    <t>2024年省级优抚对象补助经费</t>
  </si>
  <si>
    <t>[421003]全南县就业创业服务中心</t>
  </si>
  <si>
    <t>赣财社指[2023]84号</t>
  </si>
  <si>
    <t>2024年中央就业补助资金</t>
  </si>
  <si>
    <t>赣财金指[2023]21号</t>
  </si>
  <si>
    <t>2024年中央普惠金融发展专项资金</t>
  </si>
  <si>
    <t>赣财金指[2023]10号</t>
  </si>
  <si>
    <t>2024年省级普惠金融发展专项资金</t>
  </si>
  <si>
    <t>[421005]全南县社会保险服务中心</t>
  </si>
  <si>
    <t>赣财社指[2023]067号</t>
  </si>
  <si>
    <t>2024年城乡居民养老保险省级财政补助资金</t>
  </si>
  <si>
    <t>赣财社指[2023]081号</t>
  </si>
  <si>
    <t>2024年机关养老保险中央财政补助资金</t>
  </si>
  <si>
    <t>赣财社指[2023]77号</t>
  </si>
  <si>
    <t>2024 年中央城乡居民基本养老保险补助经费</t>
  </si>
  <si>
    <t>[422001]赣州市医疗保障局全南分局</t>
  </si>
  <si>
    <t>赣财社指[2023]67号</t>
  </si>
  <si>
    <t>2024年省级医疗救助补助资金280.8万</t>
  </si>
  <si>
    <t>赣财社指[2023]85号</t>
  </si>
  <si>
    <t>2024年医疗救助补助资金</t>
  </si>
  <si>
    <t>行财股</t>
  </si>
  <si>
    <t>[301001]全南县教育科技体育局</t>
  </si>
  <si>
    <t>赣财教指[2023]60号</t>
  </si>
  <si>
    <t>特岗教师工资</t>
  </si>
  <si>
    <t>城乡义务教育补助经费</t>
  </si>
  <si>
    <t>赣财教指[2023]44号</t>
  </si>
  <si>
    <t>家庭经济困难学生生活补助</t>
  </si>
  <si>
    <t>义务教育校舍安全保障</t>
  </si>
  <si>
    <t>赣财教指[2023]59号  赣财教指[2023]46号</t>
  </si>
  <si>
    <t>学生资助助学金（赣财教指[2023]59号116.21万、赣财教指[2023]46号71.28万）</t>
  </si>
  <si>
    <t>学生资助免学费（赣财教指[2023]59号211.86万、赣财教指[2023]46号11.34万）</t>
  </si>
  <si>
    <t>非税股</t>
  </si>
  <si>
    <t>[503002]全南县住房保障安置服务中心</t>
  </si>
  <si>
    <t>赣市财综字[2023]19号 
赣市财综字[2023]13号</t>
  </si>
  <si>
    <t>保障性安居工程（赣市财综字[2023]19号453万、赣市财综字〔2023〕13号26万）</t>
  </si>
  <si>
    <t>保障性安居工程（赣市财综字[2023]19号1343万、赣市财综字[2023]13号251万）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</si>
</sst>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0" applyNumberFormat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7" fillId="4" borderId="20" applyNumberFormat="0" applyAlignment="0" applyProtection="0">
      <alignment vertical="center"/>
    </xf>
    <xf numFmtId="0" fontId="18" fillId="5" borderId="22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>
      <alignment vertical="center"/>
    </xf>
    <xf numFmtId="0" fontId="5" fillId="0" borderId="15" xfId="0" applyFont="1" applyFill="1" applyBorder="1" applyAlignment="1">
      <alignment horizontal="center" wrapText="1"/>
    </xf>
    <xf numFmtId="0" fontId="1" fillId="0" borderId="16" xfId="0" applyNumberFormat="1" applyFont="1" applyFill="1" applyBorder="1" applyAlignment="1"/>
    <xf numFmtId="0" fontId="2" fillId="0" borderId="4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1年提前告知(汇总表)" xfId="49"/>
  </cellStyles>
  <tableStyles count="0" defaultTableStyle="TableStyleMedium9" defaultPivotStyle="PivotStyleLight16"/>
  <colors>
    <mruColors>
      <color rgb="0000FF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workbookViewId="0">
      <selection activeCell="A1" sqref="A1:O1"/>
    </sheetView>
  </sheetViews>
  <sheetFormatPr defaultColWidth="9" defaultRowHeight="13.5"/>
  <cols>
    <col min="1" max="1" width="8" style="4" customWidth="1"/>
    <col min="2" max="2" width="12.375" style="4" customWidth="1"/>
    <col min="3" max="3" width="22.125" style="5" customWidth="1"/>
    <col min="4" max="4" width="39.625" style="6" customWidth="1"/>
    <col min="5" max="15" width="12.125" style="1" customWidth="1"/>
    <col min="16" max="16384" width="9" style="1"/>
  </cols>
  <sheetData>
    <row r="1" s="1" customFormat="1" ht="30" customHeight="1" spans="1:15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4.25" spans="1:15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3"/>
      <c r="G2" s="13"/>
      <c r="H2" s="13"/>
      <c r="I2" s="54"/>
      <c r="J2" s="12" t="s">
        <v>6</v>
      </c>
      <c r="K2" s="13"/>
      <c r="L2" s="13"/>
      <c r="M2" s="13"/>
      <c r="N2" s="13"/>
      <c r="O2" s="55" t="s">
        <v>7</v>
      </c>
    </row>
    <row r="3" s="1" customFormat="1" ht="14.25" spans="1:15">
      <c r="A3" s="14"/>
      <c r="B3" s="15"/>
      <c r="C3" s="15"/>
      <c r="D3" s="16"/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8</v>
      </c>
      <c r="K3" s="12" t="s">
        <v>9</v>
      </c>
      <c r="L3" s="12" t="s">
        <v>10</v>
      </c>
      <c r="M3" s="12" t="s">
        <v>11</v>
      </c>
      <c r="N3" s="17" t="s">
        <v>12</v>
      </c>
      <c r="O3" s="55"/>
    </row>
    <row r="4" s="2" customFormat="1" ht="14.25" spans="1:15">
      <c r="A4" s="17" t="s">
        <v>13</v>
      </c>
      <c r="B4" s="18"/>
      <c r="C4" s="19"/>
      <c r="D4" s="20"/>
      <c r="E4" s="21">
        <f>SUM(E5:E44)</f>
        <v>42277.83</v>
      </c>
      <c r="F4" s="21">
        <f t="shared" ref="F4:N4" si="0">SUM(F5:F44)</f>
        <v>37837.41</v>
      </c>
      <c r="G4" s="21">
        <f t="shared" si="0"/>
        <v>4440.42</v>
      </c>
      <c r="H4" s="21">
        <f t="shared" si="0"/>
        <v>0</v>
      </c>
      <c r="I4" s="21">
        <f t="shared" si="0"/>
        <v>0</v>
      </c>
      <c r="J4" s="21">
        <f t="shared" si="0"/>
        <v>9838.87</v>
      </c>
      <c r="K4" s="21">
        <f t="shared" si="0"/>
        <v>9838.87</v>
      </c>
      <c r="L4" s="21">
        <f t="shared" si="0"/>
        <v>0</v>
      </c>
      <c r="M4" s="21">
        <f t="shared" si="0"/>
        <v>0</v>
      </c>
      <c r="N4" s="21">
        <f t="shared" si="0"/>
        <v>0</v>
      </c>
      <c r="O4" s="21">
        <f>E4-J4</f>
        <v>32438.96</v>
      </c>
    </row>
    <row r="5" s="1" customFormat="1" ht="28.5" spans="1:15">
      <c r="A5" s="22" t="s">
        <v>14</v>
      </c>
      <c r="B5" s="22" t="s">
        <v>15</v>
      </c>
      <c r="C5" s="23" t="s">
        <v>16</v>
      </c>
      <c r="D5" s="24" t="s">
        <v>17</v>
      </c>
      <c r="E5" s="25">
        <v>8537</v>
      </c>
      <c r="F5" s="25">
        <v>8537</v>
      </c>
      <c r="G5" s="26" t="s">
        <v>18</v>
      </c>
      <c r="H5" s="26" t="s">
        <v>18</v>
      </c>
      <c r="I5" s="26" t="s">
        <v>18</v>
      </c>
      <c r="J5" s="25">
        <f>SUM(K5:N5)</f>
        <v>6656.07</v>
      </c>
      <c r="K5" s="25">
        <v>6656.07</v>
      </c>
      <c r="L5" s="26" t="s">
        <v>18</v>
      </c>
      <c r="M5" s="26" t="s">
        <v>18</v>
      </c>
      <c r="N5" s="26" t="s">
        <v>18</v>
      </c>
      <c r="O5" s="21">
        <f t="shared" ref="O5:O44" si="1">E5-J5</f>
        <v>1880.93</v>
      </c>
    </row>
    <row r="6" s="2" customFormat="1" ht="25" customHeight="1" spans="1:15">
      <c r="A6" s="27" t="s">
        <v>19</v>
      </c>
      <c r="B6" s="28" t="s">
        <v>20</v>
      </c>
      <c r="C6" s="23" t="s">
        <v>21</v>
      </c>
      <c r="D6" s="24" t="s">
        <v>22</v>
      </c>
      <c r="E6" s="25">
        <f>F6+G6+H6+I6</f>
        <v>391.94</v>
      </c>
      <c r="F6" s="25">
        <v>391.94</v>
      </c>
      <c r="G6" s="21"/>
      <c r="H6" s="21"/>
      <c r="I6" s="21"/>
      <c r="J6" s="25">
        <f>SUM(K6:N6)</f>
        <v>0</v>
      </c>
      <c r="K6" s="21"/>
      <c r="L6" s="21"/>
      <c r="M6" s="21"/>
      <c r="N6" s="21"/>
      <c r="O6" s="21">
        <f t="shared" si="1"/>
        <v>391.94</v>
      </c>
    </row>
    <row r="7" s="2" customFormat="1" ht="25" customHeight="1" spans="1:15">
      <c r="A7" s="29"/>
      <c r="B7" s="28" t="s">
        <v>23</v>
      </c>
      <c r="C7" s="23" t="s">
        <v>24</v>
      </c>
      <c r="D7" s="24" t="s">
        <v>25</v>
      </c>
      <c r="E7" s="25">
        <f>F7+G7+H7+I7</f>
        <v>1347</v>
      </c>
      <c r="F7" s="25">
        <v>1347</v>
      </c>
      <c r="G7" s="21"/>
      <c r="H7" s="21"/>
      <c r="I7" s="21"/>
      <c r="J7" s="25">
        <f>SUM(K7:N7)</f>
        <v>0</v>
      </c>
      <c r="K7" s="21"/>
      <c r="L7" s="21"/>
      <c r="M7" s="21"/>
      <c r="N7" s="21"/>
      <c r="O7" s="21">
        <f t="shared" si="1"/>
        <v>1347</v>
      </c>
    </row>
    <row r="8" s="1" customFormat="1" ht="25" customHeight="1" spans="1:15">
      <c r="A8" s="30"/>
      <c r="B8" s="28" t="s">
        <v>26</v>
      </c>
      <c r="C8" s="23" t="s">
        <v>27</v>
      </c>
      <c r="D8" s="24" t="s">
        <v>28</v>
      </c>
      <c r="E8" s="25">
        <f>F8</f>
        <v>4500</v>
      </c>
      <c r="F8" s="25">
        <v>4500</v>
      </c>
      <c r="G8" s="26" t="s">
        <v>18</v>
      </c>
      <c r="H8" s="26" t="s">
        <v>18</v>
      </c>
      <c r="I8" s="26" t="s">
        <v>18</v>
      </c>
      <c r="J8" s="25">
        <f>SUM(K8:N8)</f>
        <v>0</v>
      </c>
      <c r="K8" s="26" t="s">
        <v>18</v>
      </c>
      <c r="L8" s="26" t="s">
        <v>18</v>
      </c>
      <c r="M8" s="26" t="s">
        <v>18</v>
      </c>
      <c r="N8" s="26" t="s">
        <v>18</v>
      </c>
      <c r="O8" s="21">
        <f t="shared" si="1"/>
        <v>4500</v>
      </c>
    </row>
    <row r="9" s="3" customFormat="1" ht="23" customHeight="1" spans="1:15">
      <c r="A9" s="31" t="s">
        <v>29</v>
      </c>
      <c r="B9" s="31" t="s">
        <v>30</v>
      </c>
      <c r="C9" s="32" t="s">
        <v>31</v>
      </c>
      <c r="D9" s="33" t="s">
        <v>32</v>
      </c>
      <c r="E9" s="34">
        <v>300</v>
      </c>
      <c r="F9" s="34">
        <v>300</v>
      </c>
      <c r="G9" s="35" t="s">
        <v>18</v>
      </c>
      <c r="H9" s="35" t="s">
        <v>18</v>
      </c>
      <c r="I9" s="35" t="s">
        <v>18</v>
      </c>
      <c r="J9" s="25">
        <f t="shared" ref="J9:J14" si="2">SUM(K9:N9)</f>
        <v>0</v>
      </c>
      <c r="K9" s="35" t="s">
        <v>18</v>
      </c>
      <c r="L9" s="35" t="s">
        <v>18</v>
      </c>
      <c r="M9" s="35" t="s">
        <v>18</v>
      </c>
      <c r="N9" s="35" t="s">
        <v>18</v>
      </c>
      <c r="O9" s="21">
        <f t="shared" si="1"/>
        <v>300</v>
      </c>
    </row>
    <row r="10" s="3" customFormat="1" ht="23" customHeight="1" spans="1:15">
      <c r="A10" s="36"/>
      <c r="B10" s="37"/>
      <c r="C10" s="32" t="s">
        <v>33</v>
      </c>
      <c r="D10" s="33" t="s">
        <v>34</v>
      </c>
      <c r="E10" s="34">
        <v>2855</v>
      </c>
      <c r="F10" s="34">
        <v>2855</v>
      </c>
      <c r="G10" s="35" t="s">
        <v>18</v>
      </c>
      <c r="H10" s="35" t="s">
        <v>18</v>
      </c>
      <c r="I10" s="35" t="s">
        <v>18</v>
      </c>
      <c r="J10" s="25">
        <f t="shared" si="2"/>
        <v>0</v>
      </c>
      <c r="K10" s="35" t="s">
        <v>18</v>
      </c>
      <c r="L10" s="35" t="s">
        <v>18</v>
      </c>
      <c r="M10" s="35" t="s">
        <v>18</v>
      </c>
      <c r="N10" s="35" t="s">
        <v>18</v>
      </c>
      <c r="O10" s="21">
        <f t="shared" si="1"/>
        <v>2855</v>
      </c>
    </row>
    <row r="11" s="3" customFormat="1" ht="23" customHeight="1" spans="1:15">
      <c r="A11" s="36"/>
      <c r="B11" s="31" t="s">
        <v>35</v>
      </c>
      <c r="C11" s="32" t="s">
        <v>36</v>
      </c>
      <c r="D11" s="33" t="s">
        <v>37</v>
      </c>
      <c r="E11" s="34">
        <v>1811</v>
      </c>
      <c r="F11" s="34">
        <v>1811</v>
      </c>
      <c r="G11" s="35" t="s">
        <v>18</v>
      </c>
      <c r="H11" s="35" t="s">
        <v>18</v>
      </c>
      <c r="I11" s="35" t="s">
        <v>18</v>
      </c>
      <c r="J11" s="25">
        <f t="shared" si="2"/>
        <v>0</v>
      </c>
      <c r="K11" s="35" t="s">
        <v>18</v>
      </c>
      <c r="L11" s="35" t="s">
        <v>18</v>
      </c>
      <c r="M11" s="35" t="s">
        <v>18</v>
      </c>
      <c r="N11" s="35" t="s">
        <v>18</v>
      </c>
      <c r="O11" s="21">
        <f t="shared" si="1"/>
        <v>1811</v>
      </c>
    </row>
    <row r="12" s="3" customFormat="1" ht="23" customHeight="1" spans="1:15">
      <c r="A12" s="36"/>
      <c r="B12" s="37"/>
      <c r="C12" s="32" t="s">
        <v>38</v>
      </c>
      <c r="D12" s="33" t="s">
        <v>39</v>
      </c>
      <c r="E12" s="34">
        <v>339</v>
      </c>
      <c r="F12" s="34">
        <v>339</v>
      </c>
      <c r="G12" s="35" t="s">
        <v>18</v>
      </c>
      <c r="H12" s="35" t="s">
        <v>18</v>
      </c>
      <c r="I12" s="35" t="s">
        <v>18</v>
      </c>
      <c r="J12" s="25">
        <f t="shared" si="2"/>
        <v>0</v>
      </c>
      <c r="K12" s="35" t="s">
        <v>18</v>
      </c>
      <c r="L12" s="35" t="s">
        <v>18</v>
      </c>
      <c r="M12" s="35" t="s">
        <v>18</v>
      </c>
      <c r="N12" s="35" t="s">
        <v>18</v>
      </c>
      <c r="O12" s="21">
        <f t="shared" si="1"/>
        <v>339</v>
      </c>
    </row>
    <row r="13" s="3" customFormat="1" ht="31" customHeight="1" spans="1:15">
      <c r="A13" s="36"/>
      <c r="B13" s="38" t="s">
        <v>40</v>
      </c>
      <c r="C13" s="32" t="s">
        <v>41</v>
      </c>
      <c r="D13" s="33" t="s">
        <v>42</v>
      </c>
      <c r="E13" s="34">
        <v>5695</v>
      </c>
      <c r="F13" s="34">
        <v>3620</v>
      </c>
      <c r="G13" s="34">
        <v>2075</v>
      </c>
      <c r="H13" s="35" t="s">
        <v>18</v>
      </c>
      <c r="I13" s="35" t="s">
        <v>18</v>
      </c>
      <c r="J13" s="25">
        <f t="shared" si="2"/>
        <v>238.14</v>
      </c>
      <c r="K13" s="35">
        <v>238.14</v>
      </c>
      <c r="L13" s="35" t="s">
        <v>18</v>
      </c>
      <c r="M13" s="35" t="s">
        <v>18</v>
      </c>
      <c r="N13" s="35" t="s">
        <v>18</v>
      </c>
      <c r="O13" s="21">
        <f t="shared" si="1"/>
        <v>5456.86</v>
      </c>
    </row>
    <row r="14" s="3" customFormat="1" ht="23" customHeight="1" spans="1:15">
      <c r="A14" s="37"/>
      <c r="B14" s="38" t="s">
        <v>43</v>
      </c>
      <c r="C14" s="32" t="s">
        <v>44</v>
      </c>
      <c r="D14" s="33" t="s">
        <v>45</v>
      </c>
      <c r="E14" s="34">
        <v>13</v>
      </c>
      <c r="F14" s="34">
        <v>13</v>
      </c>
      <c r="G14" s="35" t="s">
        <v>18</v>
      </c>
      <c r="H14" s="35" t="s">
        <v>18</v>
      </c>
      <c r="I14" s="35" t="s">
        <v>18</v>
      </c>
      <c r="J14" s="25">
        <f t="shared" si="2"/>
        <v>0</v>
      </c>
      <c r="K14" s="35" t="s">
        <v>18</v>
      </c>
      <c r="L14" s="35" t="s">
        <v>18</v>
      </c>
      <c r="M14" s="35" t="s">
        <v>18</v>
      </c>
      <c r="N14" s="35" t="s">
        <v>18</v>
      </c>
      <c r="O14" s="21">
        <f t="shared" si="1"/>
        <v>13</v>
      </c>
    </row>
    <row r="15" s="1" customFormat="1" ht="28.5" spans="1:15">
      <c r="A15" s="39" t="s">
        <v>46</v>
      </c>
      <c r="B15" s="22" t="s">
        <v>47</v>
      </c>
      <c r="C15" s="23" t="s">
        <v>48</v>
      </c>
      <c r="D15" s="24" t="s">
        <v>49</v>
      </c>
      <c r="E15" s="25">
        <v>1953</v>
      </c>
      <c r="F15" s="25">
        <v>1953</v>
      </c>
      <c r="G15" s="26" t="s">
        <v>18</v>
      </c>
      <c r="H15" s="26" t="s">
        <v>18</v>
      </c>
      <c r="I15" s="26" t="s">
        <v>18</v>
      </c>
      <c r="J15" s="25">
        <f t="shared" ref="J15:J34" si="3">SUM(K15:N15)</f>
        <v>1264.38</v>
      </c>
      <c r="K15" s="25">
        <v>1264.38</v>
      </c>
      <c r="L15" s="26" t="s">
        <v>18</v>
      </c>
      <c r="M15" s="26" t="s">
        <v>18</v>
      </c>
      <c r="N15" s="26" t="s">
        <v>18</v>
      </c>
      <c r="O15" s="21">
        <f t="shared" si="1"/>
        <v>688.62</v>
      </c>
    </row>
    <row r="16" s="1" customFormat="1" ht="42.75" spans="1:15">
      <c r="A16" s="40"/>
      <c r="B16" s="22" t="s">
        <v>50</v>
      </c>
      <c r="C16" s="23" t="s">
        <v>51</v>
      </c>
      <c r="D16" s="24" t="s">
        <v>52</v>
      </c>
      <c r="E16" s="25">
        <v>9</v>
      </c>
      <c r="F16" s="25">
        <v>9</v>
      </c>
      <c r="G16" s="26" t="s">
        <v>18</v>
      </c>
      <c r="H16" s="26" t="s">
        <v>18</v>
      </c>
      <c r="I16" s="26" t="s">
        <v>18</v>
      </c>
      <c r="J16" s="25">
        <f t="shared" si="3"/>
        <v>0</v>
      </c>
      <c r="K16" s="26" t="s">
        <v>18</v>
      </c>
      <c r="L16" s="26" t="s">
        <v>18</v>
      </c>
      <c r="M16" s="26" t="s">
        <v>18</v>
      </c>
      <c r="N16" s="26" t="s">
        <v>18</v>
      </c>
      <c r="O16" s="21">
        <f t="shared" si="1"/>
        <v>9</v>
      </c>
    </row>
    <row r="17" s="1" customFormat="1" ht="23" customHeight="1" spans="1:15">
      <c r="A17" s="40"/>
      <c r="B17" s="39" t="s">
        <v>53</v>
      </c>
      <c r="C17" s="41" t="s">
        <v>54</v>
      </c>
      <c r="D17" s="24" t="s">
        <v>55</v>
      </c>
      <c r="E17" s="25">
        <v>83</v>
      </c>
      <c r="F17" s="26" t="s">
        <v>18</v>
      </c>
      <c r="G17" s="25">
        <v>83</v>
      </c>
      <c r="H17" s="26" t="s">
        <v>18</v>
      </c>
      <c r="I17" s="26" t="s">
        <v>18</v>
      </c>
      <c r="J17" s="25">
        <f t="shared" si="3"/>
        <v>0</v>
      </c>
      <c r="K17" s="26" t="s">
        <v>18</v>
      </c>
      <c r="L17" s="26" t="s">
        <v>18</v>
      </c>
      <c r="M17" s="26" t="s">
        <v>18</v>
      </c>
      <c r="N17" s="26" t="s">
        <v>18</v>
      </c>
      <c r="O17" s="21">
        <f t="shared" si="1"/>
        <v>83</v>
      </c>
    </row>
    <row r="18" s="1" customFormat="1" ht="23" customHeight="1" spans="1:15">
      <c r="A18" s="40"/>
      <c r="B18" s="40"/>
      <c r="C18" s="41"/>
      <c r="D18" s="24" t="s">
        <v>56</v>
      </c>
      <c r="E18" s="25">
        <v>22</v>
      </c>
      <c r="F18" s="26" t="s">
        <v>18</v>
      </c>
      <c r="G18" s="25">
        <v>22</v>
      </c>
      <c r="H18" s="26" t="s">
        <v>18</v>
      </c>
      <c r="I18" s="26" t="s">
        <v>18</v>
      </c>
      <c r="J18" s="25">
        <f t="shared" si="3"/>
        <v>0</v>
      </c>
      <c r="K18" s="26" t="s">
        <v>18</v>
      </c>
      <c r="L18" s="26" t="s">
        <v>18</v>
      </c>
      <c r="M18" s="26" t="s">
        <v>18</v>
      </c>
      <c r="N18" s="26" t="s">
        <v>18</v>
      </c>
      <c r="O18" s="21">
        <f t="shared" si="1"/>
        <v>22</v>
      </c>
    </row>
    <row r="19" s="1" customFormat="1" ht="23" customHeight="1" spans="1:15">
      <c r="A19" s="40"/>
      <c r="B19" s="40"/>
      <c r="C19" s="41"/>
      <c r="D19" s="24" t="s">
        <v>57</v>
      </c>
      <c r="E19" s="25">
        <v>132</v>
      </c>
      <c r="F19" s="26" t="s">
        <v>18</v>
      </c>
      <c r="G19" s="25">
        <v>132</v>
      </c>
      <c r="H19" s="26" t="s">
        <v>18</v>
      </c>
      <c r="I19" s="26" t="s">
        <v>18</v>
      </c>
      <c r="J19" s="25">
        <f t="shared" si="3"/>
        <v>0</v>
      </c>
      <c r="K19" s="26" t="s">
        <v>18</v>
      </c>
      <c r="L19" s="26" t="s">
        <v>18</v>
      </c>
      <c r="M19" s="26" t="s">
        <v>18</v>
      </c>
      <c r="N19" s="26" t="s">
        <v>18</v>
      </c>
      <c r="O19" s="21">
        <f t="shared" si="1"/>
        <v>132</v>
      </c>
    </row>
    <row r="20" s="1" customFormat="1" ht="23" customHeight="1" spans="1:15">
      <c r="A20" s="40"/>
      <c r="B20" s="40"/>
      <c r="C20" s="41"/>
      <c r="D20" s="24" t="s">
        <v>58</v>
      </c>
      <c r="E20" s="42">
        <v>526</v>
      </c>
      <c r="F20" s="43" t="s">
        <v>18</v>
      </c>
      <c r="G20" s="42">
        <v>526</v>
      </c>
      <c r="H20" s="43" t="s">
        <v>18</v>
      </c>
      <c r="I20" s="43" t="s">
        <v>18</v>
      </c>
      <c r="J20" s="25">
        <f t="shared" si="3"/>
        <v>0</v>
      </c>
      <c r="K20" s="43" t="s">
        <v>18</v>
      </c>
      <c r="L20" s="43" t="s">
        <v>18</v>
      </c>
      <c r="M20" s="43" t="s">
        <v>18</v>
      </c>
      <c r="N20" s="43" t="s">
        <v>18</v>
      </c>
      <c r="O20" s="21">
        <f t="shared" si="1"/>
        <v>526</v>
      </c>
    </row>
    <row r="21" s="1" customFormat="1" ht="23" customHeight="1" spans="1:15">
      <c r="A21" s="40"/>
      <c r="B21" s="40"/>
      <c r="C21" s="41" t="s">
        <v>59</v>
      </c>
      <c r="D21" s="24" t="s">
        <v>60</v>
      </c>
      <c r="E21" s="42">
        <f t="shared" ref="E21:E24" si="4">F21</f>
        <v>44</v>
      </c>
      <c r="F21" s="43">
        <v>44</v>
      </c>
      <c r="G21" s="42"/>
      <c r="H21" s="43"/>
      <c r="I21" s="43"/>
      <c r="J21" s="25">
        <f t="shared" si="3"/>
        <v>0</v>
      </c>
      <c r="K21" s="43"/>
      <c r="L21" s="43"/>
      <c r="M21" s="43"/>
      <c r="N21" s="43"/>
      <c r="O21" s="21">
        <f t="shared" si="1"/>
        <v>44</v>
      </c>
    </row>
    <row r="22" s="1" customFormat="1" ht="23" customHeight="1" spans="1:15">
      <c r="A22" s="40"/>
      <c r="B22" s="40"/>
      <c r="C22" s="41" t="s">
        <v>61</v>
      </c>
      <c r="D22" s="44" t="s">
        <v>62</v>
      </c>
      <c r="E22" s="42">
        <f t="shared" si="4"/>
        <v>62</v>
      </c>
      <c r="F22" s="45">
        <v>62</v>
      </c>
      <c r="G22" s="42"/>
      <c r="H22" s="43"/>
      <c r="I22" s="43"/>
      <c r="J22" s="25">
        <f t="shared" si="3"/>
        <v>0</v>
      </c>
      <c r="K22" s="43"/>
      <c r="L22" s="43"/>
      <c r="M22" s="43"/>
      <c r="N22" s="43"/>
      <c r="O22" s="21">
        <f t="shared" si="1"/>
        <v>62</v>
      </c>
    </row>
    <row r="23" s="1" customFormat="1" ht="23" customHeight="1" spans="1:15">
      <c r="A23" s="40"/>
      <c r="B23" s="40"/>
      <c r="C23" s="41" t="s">
        <v>63</v>
      </c>
      <c r="D23" s="44" t="s">
        <v>64</v>
      </c>
      <c r="E23" s="42">
        <f t="shared" si="4"/>
        <v>824.4</v>
      </c>
      <c r="F23" s="45">
        <v>824.4</v>
      </c>
      <c r="G23" s="42"/>
      <c r="H23" s="43"/>
      <c r="I23" s="43"/>
      <c r="J23" s="25">
        <f t="shared" si="3"/>
        <v>0</v>
      </c>
      <c r="K23" s="43"/>
      <c r="L23" s="43"/>
      <c r="M23" s="43"/>
      <c r="N23" s="43"/>
      <c r="O23" s="21">
        <f t="shared" si="1"/>
        <v>824.4</v>
      </c>
    </row>
    <row r="24" s="1" customFormat="1" ht="23" customHeight="1" spans="1:15">
      <c r="A24" s="40"/>
      <c r="B24" s="40"/>
      <c r="C24" s="41" t="s">
        <v>65</v>
      </c>
      <c r="D24" s="44" t="s">
        <v>66</v>
      </c>
      <c r="E24" s="42">
        <f t="shared" si="4"/>
        <v>142</v>
      </c>
      <c r="F24" s="45">
        <v>142</v>
      </c>
      <c r="G24" s="42"/>
      <c r="H24" s="43"/>
      <c r="I24" s="43"/>
      <c r="J24" s="25">
        <f t="shared" si="3"/>
        <v>0</v>
      </c>
      <c r="K24" s="43"/>
      <c r="L24" s="43"/>
      <c r="M24" s="43"/>
      <c r="N24" s="43"/>
      <c r="O24" s="21">
        <f t="shared" si="1"/>
        <v>142</v>
      </c>
    </row>
    <row r="25" s="1" customFormat="1" ht="26" customHeight="1" spans="1:15">
      <c r="A25" s="40"/>
      <c r="B25" s="39" t="s">
        <v>67</v>
      </c>
      <c r="C25" s="46" t="s">
        <v>68</v>
      </c>
      <c r="D25" s="24" t="s">
        <v>69</v>
      </c>
      <c r="E25" s="25">
        <v>29</v>
      </c>
      <c r="F25" s="25">
        <v>29</v>
      </c>
      <c r="G25" s="26" t="s">
        <v>18</v>
      </c>
      <c r="H25" s="26" t="s">
        <v>18</v>
      </c>
      <c r="I25" s="26" t="s">
        <v>18</v>
      </c>
      <c r="J25" s="25">
        <f t="shared" si="3"/>
        <v>5.03</v>
      </c>
      <c r="K25" s="25">
        <v>5.03</v>
      </c>
      <c r="L25" s="26" t="s">
        <v>18</v>
      </c>
      <c r="M25" s="26" t="s">
        <v>18</v>
      </c>
      <c r="N25" s="26" t="s">
        <v>18</v>
      </c>
      <c r="O25" s="21">
        <f t="shared" si="1"/>
        <v>23.97</v>
      </c>
    </row>
    <row r="26" s="1" customFormat="1" ht="26" customHeight="1" spans="1:15">
      <c r="A26" s="40"/>
      <c r="B26" s="47"/>
      <c r="C26" s="48"/>
      <c r="D26" s="24" t="s">
        <v>70</v>
      </c>
      <c r="E26" s="25">
        <v>601</v>
      </c>
      <c r="F26" s="25">
        <v>601</v>
      </c>
      <c r="G26" s="26" t="s">
        <v>18</v>
      </c>
      <c r="H26" s="26" t="s">
        <v>18</v>
      </c>
      <c r="I26" s="26" t="s">
        <v>18</v>
      </c>
      <c r="J26" s="25">
        <f t="shared" si="3"/>
        <v>201.39</v>
      </c>
      <c r="K26" s="25">
        <v>201.39</v>
      </c>
      <c r="L26" s="26" t="s">
        <v>18</v>
      </c>
      <c r="M26" s="26" t="s">
        <v>18</v>
      </c>
      <c r="N26" s="26" t="s">
        <v>18</v>
      </c>
      <c r="O26" s="21">
        <f t="shared" si="1"/>
        <v>399.61</v>
      </c>
    </row>
    <row r="27" s="1" customFormat="1" ht="24" customHeight="1" spans="1:15">
      <c r="A27" s="40"/>
      <c r="B27" s="39" t="s">
        <v>71</v>
      </c>
      <c r="C27" s="23" t="s">
        <v>72</v>
      </c>
      <c r="D27" s="24" t="s">
        <v>73</v>
      </c>
      <c r="E27" s="25">
        <v>949</v>
      </c>
      <c r="F27" s="25">
        <v>949</v>
      </c>
      <c r="G27" s="26" t="s">
        <v>18</v>
      </c>
      <c r="H27" s="26" t="s">
        <v>18</v>
      </c>
      <c r="I27" s="26" t="s">
        <v>18</v>
      </c>
      <c r="J27" s="25">
        <f t="shared" si="3"/>
        <v>102.46</v>
      </c>
      <c r="K27" s="26">
        <v>102.46</v>
      </c>
      <c r="L27" s="26" t="s">
        <v>18</v>
      </c>
      <c r="M27" s="26" t="s">
        <v>18</v>
      </c>
      <c r="N27" s="26" t="s">
        <v>18</v>
      </c>
      <c r="O27" s="21">
        <f t="shared" si="1"/>
        <v>846.54</v>
      </c>
    </row>
    <row r="28" s="1" customFormat="1" ht="24" customHeight="1" spans="1:15">
      <c r="A28" s="40"/>
      <c r="B28" s="40"/>
      <c r="C28" s="23" t="s">
        <v>74</v>
      </c>
      <c r="D28" s="24" t="s">
        <v>75</v>
      </c>
      <c r="E28" s="25">
        <v>639</v>
      </c>
      <c r="F28" s="25">
        <v>639</v>
      </c>
      <c r="G28" s="26" t="s">
        <v>18</v>
      </c>
      <c r="H28" s="26" t="s">
        <v>18</v>
      </c>
      <c r="I28" s="26" t="s">
        <v>18</v>
      </c>
      <c r="J28" s="25">
        <f t="shared" si="3"/>
        <v>145.92</v>
      </c>
      <c r="K28" s="26">
        <v>145.92</v>
      </c>
      <c r="L28" s="26" t="s">
        <v>18</v>
      </c>
      <c r="M28" s="26" t="s">
        <v>18</v>
      </c>
      <c r="N28" s="26" t="s">
        <v>18</v>
      </c>
      <c r="O28" s="21">
        <f t="shared" si="1"/>
        <v>493.08</v>
      </c>
    </row>
    <row r="29" s="1" customFormat="1" ht="24" customHeight="1" spans="1:15">
      <c r="A29" s="40"/>
      <c r="B29" s="47"/>
      <c r="C29" s="23" t="s">
        <v>76</v>
      </c>
      <c r="D29" s="24" t="s">
        <v>77</v>
      </c>
      <c r="E29" s="25">
        <v>137</v>
      </c>
      <c r="F29" s="26" t="s">
        <v>18</v>
      </c>
      <c r="G29" s="25">
        <v>137</v>
      </c>
      <c r="H29" s="26" t="s">
        <v>18</v>
      </c>
      <c r="I29" s="26" t="s">
        <v>18</v>
      </c>
      <c r="J29" s="25">
        <f t="shared" si="3"/>
        <v>0</v>
      </c>
      <c r="K29" s="26" t="s">
        <v>18</v>
      </c>
      <c r="L29" s="26" t="s">
        <v>18</v>
      </c>
      <c r="M29" s="26" t="s">
        <v>18</v>
      </c>
      <c r="N29" s="26" t="s">
        <v>18</v>
      </c>
      <c r="O29" s="21">
        <f t="shared" si="1"/>
        <v>137</v>
      </c>
    </row>
    <row r="30" s="1" customFormat="1" ht="24" customHeight="1" spans="1:15">
      <c r="A30" s="40"/>
      <c r="B30" s="39" t="s">
        <v>78</v>
      </c>
      <c r="C30" s="23" t="s">
        <v>79</v>
      </c>
      <c r="D30" s="24" t="s">
        <v>80</v>
      </c>
      <c r="E30" s="25">
        <v>376</v>
      </c>
      <c r="F30" s="26" t="s">
        <v>18</v>
      </c>
      <c r="G30" s="25">
        <v>376</v>
      </c>
      <c r="H30" s="26" t="s">
        <v>18</v>
      </c>
      <c r="I30" s="26" t="s">
        <v>18</v>
      </c>
      <c r="J30" s="25">
        <f t="shared" si="3"/>
        <v>0</v>
      </c>
      <c r="K30" s="26" t="s">
        <v>18</v>
      </c>
      <c r="L30" s="26" t="s">
        <v>18</v>
      </c>
      <c r="M30" s="26" t="s">
        <v>18</v>
      </c>
      <c r="N30" s="26" t="s">
        <v>18</v>
      </c>
      <c r="O30" s="21">
        <f t="shared" si="1"/>
        <v>376</v>
      </c>
    </row>
    <row r="31" s="1" customFormat="1" ht="24" customHeight="1" spans="1:15">
      <c r="A31" s="40"/>
      <c r="B31" s="40"/>
      <c r="C31" s="23" t="s">
        <v>81</v>
      </c>
      <c r="D31" s="24" t="s">
        <v>82</v>
      </c>
      <c r="E31" s="25">
        <v>1777</v>
      </c>
      <c r="F31" s="25">
        <v>1777</v>
      </c>
      <c r="G31" s="26" t="s">
        <v>18</v>
      </c>
      <c r="H31" s="26" t="s">
        <v>18</v>
      </c>
      <c r="I31" s="26" t="s">
        <v>18</v>
      </c>
      <c r="J31" s="25">
        <f t="shared" si="3"/>
        <v>200</v>
      </c>
      <c r="K31" s="25">
        <v>200</v>
      </c>
      <c r="L31" s="26" t="s">
        <v>18</v>
      </c>
      <c r="M31" s="26" t="s">
        <v>18</v>
      </c>
      <c r="N31" s="26" t="s">
        <v>18</v>
      </c>
      <c r="O31" s="21">
        <f t="shared" si="1"/>
        <v>1577</v>
      </c>
    </row>
    <row r="32" s="1" customFormat="1" ht="24" customHeight="1" spans="1:15">
      <c r="A32" s="40"/>
      <c r="B32" s="47"/>
      <c r="C32" s="23" t="s">
        <v>83</v>
      </c>
      <c r="D32" s="24" t="s">
        <v>84</v>
      </c>
      <c r="E32" s="25">
        <v>2430</v>
      </c>
      <c r="F32" s="25">
        <v>2430</v>
      </c>
      <c r="G32" s="26" t="s">
        <v>18</v>
      </c>
      <c r="H32" s="26" t="s">
        <v>18</v>
      </c>
      <c r="I32" s="26" t="s">
        <v>18</v>
      </c>
      <c r="J32" s="25">
        <f t="shared" si="3"/>
        <v>200</v>
      </c>
      <c r="K32" s="25">
        <v>200</v>
      </c>
      <c r="L32" s="26" t="s">
        <v>18</v>
      </c>
      <c r="M32" s="26" t="s">
        <v>18</v>
      </c>
      <c r="N32" s="26" t="s">
        <v>18</v>
      </c>
      <c r="O32" s="21">
        <f t="shared" si="1"/>
        <v>2230</v>
      </c>
    </row>
    <row r="33" s="1" customFormat="1" ht="24" customHeight="1" spans="1:15">
      <c r="A33" s="40"/>
      <c r="B33" s="39" t="s">
        <v>85</v>
      </c>
      <c r="C33" s="23" t="s">
        <v>86</v>
      </c>
      <c r="D33" s="24" t="s">
        <v>87</v>
      </c>
      <c r="E33" s="25">
        <v>280.8</v>
      </c>
      <c r="F33" s="26" t="s">
        <v>18</v>
      </c>
      <c r="G33" s="25">
        <v>280.8</v>
      </c>
      <c r="H33" s="26" t="s">
        <v>18</v>
      </c>
      <c r="I33" s="26" t="s">
        <v>18</v>
      </c>
      <c r="J33" s="25">
        <f t="shared" si="3"/>
        <v>0</v>
      </c>
      <c r="K33" s="26" t="s">
        <v>18</v>
      </c>
      <c r="L33" s="26" t="s">
        <v>18</v>
      </c>
      <c r="M33" s="26" t="s">
        <v>18</v>
      </c>
      <c r="N33" s="26" t="s">
        <v>18</v>
      </c>
      <c r="O33" s="21">
        <f t="shared" si="1"/>
        <v>280.8</v>
      </c>
    </row>
    <row r="34" s="1" customFormat="1" ht="24" customHeight="1" spans="1:15">
      <c r="A34" s="47"/>
      <c r="B34" s="47"/>
      <c r="C34" s="23" t="s">
        <v>88</v>
      </c>
      <c r="D34" s="24" t="s">
        <v>89</v>
      </c>
      <c r="E34" s="25">
        <v>284</v>
      </c>
      <c r="F34" s="25">
        <v>284</v>
      </c>
      <c r="G34" s="26" t="s">
        <v>18</v>
      </c>
      <c r="H34" s="26" t="s">
        <v>18</v>
      </c>
      <c r="I34" s="26" t="s">
        <v>18</v>
      </c>
      <c r="J34" s="25">
        <f t="shared" si="3"/>
        <v>228.86</v>
      </c>
      <c r="K34" s="25">
        <v>228.86</v>
      </c>
      <c r="L34" s="26" t="s">
        <v>18</v>
      </c>
      <c r="M34" s="26" t="s">
        <v>18</v>
      </c>
      <c r="N34" s="26" t="s">
        <v>18</v>
      </c>
      <c r="O34" s="21">
        <f t="shared" si="1"/>
        <v>55.14</v>
      </c>
    </row>
    <row r="35" s="1" customFormat="1" ht="21" customHeight="1" spans="1:15">
      <c r="A35" s="22" t="s">
        <v>90</v>
      </c>
      <c r="B35" s="22" t="s">
        <v>91</v>
      </c>
      <c r="C35" s="23" t="s">
        <v>92</v>
      </c>
      <c r="D35" s="24" t="s">
        <v>93</v>
      </c>
      <c r="E35" s="25">
        <v>138</v>
      </c>
      <c r="F35" s="25">
        <v>138</v>
      </c>
      <c r="G35" s="26" t="s">
        <v>18</v>
      </c>
      <c r="H35" s="26" t="s">
        <v>18</v>
      </c>
      <c r="I35" s="26" t="s">
        <v>18</v>
      </c>
      <c r="J35" s="25">
        <f t="shared" ref="J35:J44" si="5">SUM(K35:N35)</f>
        <v>12.3</v>
      </c>
      <c r="K35" s="26">
        <v>12.3</v>
      </c>
      <c r="L35" s="26" t="s">
        <v>18</v>
      </c>
      <c r="M35" s="26" t="s">
        <v>18</v>
      </c>
      <c r="N35" s="26" t="s">
        <v>18</v>
      </c>
      <c r="O35" s="21">
        <f t="shared" si="1"/>
        <v>125.7</v>
      </c>
    </row>
    <row r="36" s="1" customFormat="1" ht="21" customHeight="1" spans="1:15">
      <c r="A36" s="22"/>
      <c r="B36" s="22"/>
      <c r="C36" s="23" t="s">
        <v>92</v>
      </c>
      <c r="D36" s="24" t="s">
        <v>94</v>
      </c>
      <c r="E36" s="25">
        <v>1656</v>
      </c>
      <c r="F36" s="25">
        <v>1656</v>
      </c>
      <c r="G36" s="26" t="s">
        <v>18</v>
      </c>
      <c r="H36" s="26" t="s">
        <v>18</v>
      </c>
      <c r="I36" s="26" t="s">
        <v>18</v>
      </c>
      <c r="J36" s="25">
        <f t="shared" si="5"/>
        <v>458.77</v>
      </c>
      <c r="K36" s="25">
        <v>458.77</v>
      </c>
      <c r="L36" s="26" t="s">
        <v>18</v>
      </c>
      <c r="M36" s="26" t="s">
        <v>18</v>
      </c>
      <c r="N36" s="26" t="s">
        <v>18</v>
      </c>
      <c r="O36" s="21">
        <f t="shared" si="1"/>
        <v>1197.23</v>
      </c>
    </row>
    <row r="37" s="1" customFormat="1" ht="21" customHeight="1" spans="1:15">
      <c r="A37" s="22"/>
      <c r="B37" s="22"/>
      <c r="C37" s="23" t="s">
        <v>95</v>
      </c>
      <c r="D37" s="24" t="s">
        <v>94</v>
      </c>
      <c r="E37" s="25">
        <v>395</v>
      </c>
      <c r="F37" s="26" t="s">
        <v>18</v>
      </c>
      <c r="G37" s="25">
        <v>395</v>
      </c>
      <c r="H37" s="26" t="s">
        <v>18</v>
      </c>
      <c r="I37" s="26" t="s">
        <v>18</v>
      </c>
      <c r="J37" s="25">
        <f t="shared" si="5"/>
        <v>0</v>
      </c>
      <c r="K37" s="26" t="s">
        <v>18</v>
      </c>
      <c r="L37" s="26" t="s">
        <v>18</v>
      </c>
      <c r="M37" s="26" t="s">
        <v>18</v>
      </c>
      <c r="N37" s="26" t="s">
        <v>18</v>
      </c>
      <c r="O37" s="21">
        <f t="shared" si="1"/>
        <v>395</v>
      </c>
    </row>
    <row r="38" s="1" customFormat="1" ht="21" customHeight="1" spans="1:15">
      <c r="A38" s="22"/>
      <c r="B38" s="22"/>
      <c r="C38" s="23" t="s">
        <v>92</v>
      </c>
      <c r="D38" s="24" t="s">
        <v>96</v>
      </c>
      <c r="E38" s="25">
        <v>111</v>
      </c>
      <c r="F38" s="25">
        <v>111</v>
      </c>
      <c r="G38" s="26" t="s">
        <v>18</v>
      </c>
      <c r="H38" s="26" t="s">
        <v>18</v>
      </c>
      <c r="I38" s="26" t="s">
        <v>18</v>
      </c>
      <c r="J38" s="25">
        <f t="shared" si="5"/>
        <v>0</v>
      </c>
      <c r="K38" s="26" t="s">
        <v>18</v>
      </c>
      <c r="L38" s="26" t="s">
        <v>18</v>
      </c>
      <c r="M38" s="26" t="s">
        <v>18</v>
      </c>
      <c r="N38" s="26" t="s">
        <v>18</v>
      </c>
      <c r="O38" s="21">
        <f t="shared" si="1"/>
        <v>111</v>
      </c>
    </row>
    <row r="39" s="1" customFormat="1" ht="21" customHeight="1" spans="1:15">
      <c r="A39" s="22"/>
      <c r="B39" s="22"/>
      <c r="C39" s="23" t="s">
        <v>95</v>
      </c>
      <c r="D39" s="24" t="s">
        <v>96</v>
      </c>
      <c r="E39" s="25">
        <v>54</v>
      </c>
      <c r="F39" s="26" t="s">
        <v>18</v>
      </c>
      <c r="G39" s="25">
        <v>54</v>
      </c>
      <c r="H39" s="26" t="s">
        <v>18</v>
      </c>
      <c r="I39" s="26" t="s">
        <v>18</v>
      </c>
      <c r="J39" s="25">
        <f t="shared" si="5"/>
        <v>0</v>
      </c>
      <c r="K39" s="26" t="s">
        <v>18</v>
      </c>
      <c r="L39" s="26" t="s">
        <v>18</v>
      </c>
      <c r="M39" s="26" t="s">
        <v>18</v>
      </c>
      <c r="N39" s="26" t="s">
        <v>18</v>
      </c>
      <c r="O39" s="21">
        <f t="shared" si="1"/>
        <v>54</v>
      </c>
    </row>
    <row r="40" s="1" customFormat="1" ht="21" customHeight="1" spans="1:15">
      <c r="A40" s="22"/>
      <c r="B40" s="22"/>
      <c r="C40" s="23" t="s">
        <v>92</v>
      </c>
      <c r="D40" s="24" t="s">
        <v>97</v>
      </c>
      <c r="E40" s="25">
        <v>351</v>
      </c>
      <c r="F40" s="25">
        <v>351</v>
      </c>
      <c r="G40" s="26" t="s">
        <v>18</v>
      </c>
      <c r="H40" s="26" t="s">
        <v>18</v>
      </c>
      <c r="I40" s="26" t="s">
        <v>18</v>
      </c>
      <c r="J40" s="25">
        <f t="shared" si="5"/>
        <v>125.55</v>
      </c>
      <c r="K40" s="25">
        <v>125.55</v>
      </c>
      <c r="L40" s="26" t="s">
        <v>18</v>
      </c>
      <c r="M40" s="26" t="s">
        <v>18</v>
      </c>
      <c r="N40" s="26" t="s">
        <v>18</v>
      </c>
      <c r="O40" s="21">
        <f t="shared" si="1"/>
        <v>225.45</v>
      </c>
    </row>
    <row r="41" s="1" customFormat="1" ht="29" customHeight="1" spans="1:15">
      <c r="A41" s="22"/>
      <c r="B41" s="22"/>
      <c r="C41" s="23" t="s">
        <v>98</v>
      </c>
      <c r="D41" s="24" t="s">
        <v>99</v>
      </c>
      <c r="E41" s="25">
        <v>187.49</v>
      </c>
      <c r="F41" s="25">
        <v>116.21</v>
      </c>
      <c r="G41" s="25">
        <v>71.28</v>
      </c>
      <c r="H41" s="26" t="s">
        <v>18</v>
      </c>
      <c r="I41" s="26" t="s">
        <v>18</v>
      </c>
      <c r="J41" s="25">
        <f t="shared" si="5"/>
        <v>0</v>
      </c>
      <c r="K41" s="26" t="s">
        <v>18</v>
      </c>
      <c r="L41" s="26" t="s">
        <v>18</v>
      </c>
      <c r="M41" s="26" t="s">
        <v>18</v>
      </c>
      <c r="N41" s="26" t="s">
        <v>18</v>
      </c>
      <c r="O41" s="21">
        <f t="shared" si="1"/>
        <v>187.49</v>
      </c>
    </row>
    <row r="42" s="1" customFormat="1" ht="33" customHeight="1" spans="1:15">
      <c r="A42" s="22"/>
      <c r="B42" s="22"/>
      <c r="C42" s="23" t="s">
        <v>98</v>
      </c>
      <c r="D42" s="24" t="s">
        <v>100</v>
      </c>
      <c r="E42" s="25">
        <v>223.2</v>
      </c>
      <c r="F42" s="25">
        <v>211.86</v>
      </c>
      <c r="G42" s="25">
        <v>11.34</v>
      </c>
      <c r="H42" s="26" t="s">
        <v>18</v>
      </c>
      <c r="I42" s="26" t="s">
        <v>18</v>
      </c>
      <c r="J42" s="25">
        <f t="shared" si="5"/>
        <v>0</v>
      </c>
      <c r="K42" s="26" t="s">
        <v>18</v>
      </c>
      <c r="L42" s="26" t="s">
        <v>18</v>
      </c>
      <c r="M42" s="26" t="s">
        <v>18</v>
      </c>
      <c r="N42" s="26" t="s">
        <v>18</v>
      </c>
      <c r="O42" s="21">
        <f t="shared" si="1"/>
        <v>223.2</v>
      </c>
    </row>
    <row r="43" s="1" customFormat="1" ht="28.5" spans="1:15">
      <c r="A43" s="49" t="s">
        <v>101</v>
      </c>
      <c r="B43" s="50" t="s">
        <v>102</v>
      </c>
      <c r="C43" s="51" t="s">
        <v>103</v>
      </c>
      <c r="D43" s="44" t="s">
        <v>104</v>
      </c>
      <c r="E43" s="52">
        <f>F43+G43+H43+I43</f>
        <v>479</v>
      </c>
      <c r="F43" s="45">
        <v>453</v>
      </c>
      <c r="G43" s="45">
        <v>26</v>
      </c>
      <c r="H43" s="52"/>
      <c r="I43" s="52"/>
      <c r="J43" s="25">
        <f t="shared" si="5"/>
        <v>0</v>
      </c>
      <c r="K43" s="52"/>
      <c r="L43" s="52"/>
      <c r="M43" s="52"/>
      <c r="N43" s="52"/>
      <c r="O43" s="21">
        <f t="shared" si="1"/>
        <v>479</v>
      </c>
    </row>
    <row r="44" s="1" customFormat="1" ht="28.5" spans="1:15">
      <c r="A44" s="49"/>
      <c r="B44" s="53"/>
      <c r="C44" s="51" t="s">
        <v>103</v>
      </c>
      <c r="D44" s="44" t="s">
        <v>105</v>
      </c>
      <c r="E44" s="52">
        <f>F44+G44+H44+I44</f>
        <v>1594</v>
      </c>
      <c r="F44" s="45">
        <v>1343</v>
      </c>
      <c r="G44" s="45">
        <v>251</v>
      </c>
      <c r="H44" s="52"/>
      <c r="I44" s="52"/>
      <c r="J44" s="25">
        <f t="shared" si="5"/>
        <v>0</v>
      </c>
      <c r="K44" s="52"/>
      <c r="L44" s="52"/>
      <c r="M44" s="52"/>
      <c r="N44" s="52"/>
      <c r="O44" s="21">
        <f t="shared" si="1"/>
        <v>1594</v>
      </c>
    </row>
  </sheetData>
  <mergeCells count="24">
    <mergeCell ref="A1:O1"/>
    <mergeCell ref="E2:I2"/>
    <mergeCell ref="J2:N2"/>
    <mergeCell ref="A4:D4"/>
    <mergeCell ref="A2:A3"/>
    <mergeCell ref="A6:A8"/>
    <mergeCell ref="A9:A14"/>
    <mergeCell ref="A15:A34"/>
    <mergeCell ref="A35:A42"/>
    <mergeCell ref="B2:B3"/>
    <mergeCell ref="B9:B10"/>
    <mergeCell ref="B11:B12"/>
    <mergeCell ref="B17:B24"/>
    <mergeCell ref="B25:B26"/>
    <mergeCell ref="B27:B29"/>
    <mergeCell ref="B30:B32"/>
    <mergeCell ref="B33:B34"/>
    <mergeCell ref="B35:B42"/>
    <mergeCell ref="B43:B44"/>
    <mergeCell ref="C2:C3"/>
    <mergeCell ref="C17:C20"/>
    <mergeCell ref="C25:C26"/>
    <mergeCell ref="D2:D3"/>
    <mergeCell ref="O2:O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2024直达资金台账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浅水涟漪影</cp:lastModifiedBy>
  <dcterms:created xsi:type="dcterms:W3CDTF">2018-08-21T06:48:00Z</dcterms:created>
  <cp:lastPrinted>2018-08-28T09:17:00Z</cp:lastPrinted>
  <dcterms:modified xsi:type="dcterms:W3CDTF">2024-04-02T08:36:45Z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4C15D279CDB64B3DA8F3FF368633B69D</vt:lpwstr>
  </property>
</Properties>
</file>