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'封面'!$A$1:$N$17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'部门收入总表'!$A$1:$O$15</definedName>
    <definedName name="_xlnm.Print_Titles" localSheetId="3">'部门支出总表'!$A:$H,'部门支出总表'!$1:$6</definedName>
    <definedName name="_xlnm.Print_Area" localSheetId="3">'部门支出总表'!$A$1:$H$15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'一般公共预算支出表'!$A$1:$E$15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'三公表'!$A$1:$G$7</definedName>
    <definedName name="_xlnm.Print_Titles" localSheetId="8">'政府性基金'!$A:$E,'政府性基金'!$1:$6</definedName>
    <definedName name="_xlnm.Print_Area" localSheetId="8">'政府性基金'!$A$1:$E$7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<sst xmlns="http://schemas.openxmlformats.org/spreadsheetml/2006/main" count="271" uniqueCount="167">
  <si>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</si>
  <si>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</si>
  <si>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</si>
  <si>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</si>
  <si>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</si>
  <si>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</si>
  <si>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</si>
  <si>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</si>
  <si>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</si>
  <si>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填报单位:506001全南县民营企业管理局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</si>
  <si>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</si>
  <si>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</si>
  <si>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</si>
  <si>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</si>
  <si>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</si>
  <si>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</si>
  <si>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</si>
  <si>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</si>
  <si>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</si>
  <si>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</si>
  <si>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</si>
  <si>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</si>
  <si>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</si>
  <si>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</si>
  <si>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</si>
  <si>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</si>
  <si>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</si>
  <si>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</si>
  <si>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</si>
  <si>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</si>
  <si>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</si>
  <si>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</si>
  <si>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</si>
  <si>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</si>
  <si>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</si>
  <si>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</si>
  <si>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</si>
  <si>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</si>
  <si>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</si>
  <si>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</si>
  <si>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</si>
  <si>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</si>
  <si>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</si>
  <si>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</si>
  <si>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</si>
  <si>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</si>
  <si>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</si>
  <si>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</si>
  <si>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</si>
  <si>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</si>
  <si>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</si>
  <si>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</si>
  <si>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</si>
  <si>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</si>
  <si>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</si>
  <si>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行政事业单位养老支出</t>
  </si>
  <si>
    <t>　　2080502</t>
  </si>
  <si>
    <t>　　事业单位离退休</t>
  </si>
  <si>
    <t>215</t>
  </si>
  <si>
    <t xml:space="preserve">  资源勘探工业信息等支出</t>
  </si>
  <si>
    <t>　02</t>
  </si>
  <si>
    <t>　制造业</t>
  </si>
  <si>
    <t>　　2150201</t>
  </si>
  <si>
    <t>　　行政运行</t>
  </si>
  <si>
    <t>　08</t>
  </si>
  <si>
    <t>　支持中小企业发展和管理支出</t>
  </si>
  <si>
    <t>　　2150899</t>
  </si>
  <si>
    <t>　其他支持中小企业发展和管理支出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</si>
  <si>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</si>
  <si>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</si>
  <si>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</si>
  <si>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</si>
  <si>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</si>
  <si>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</si>
  <si>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</si>
  <si>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</si>
  <si>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</si>
  <si>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行政事业单位养老支出</t>
  </si>
  <si>
    <t>资源勘探工业信息等支出</t>
  </si>
  <si>
    <t>　　其他支持中小企业发展和管理支出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</si>
  <si>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</si>
  <si>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</si>
  <si>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</si>
  <si>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</si>
  <si>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</si>
  <si>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</si>
  <si>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</si>
  <si>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</si>
  <si>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</si>
  <si>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</si>
  <si>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</si>
  <si>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</si>
  <si>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</si>
  <si>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</si>
  <si>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</si>
  <si>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</si>
  <si>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</si>
  <si>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</si>
  <si>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</si>
  <si>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</si>
  <si>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</si>
  <si>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</si>
  <si>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</si>
  <si>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</si>
  <si>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</si>
  <si>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</si>
  <si>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</si>
  <si>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</si>
  <si>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</si>
  <si>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</si>
  <si>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</si>
  <si>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</si>
  <si>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</si>
  <si>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</si>
  <si>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</si>
  <si>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</si>
  <si>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</si>
  <si>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</si>
  <si>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</si>
  <si>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</si>
  <si>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</si>
  <si>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</si>
  <si>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</si>
  <si>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</si>
  <si>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</si>
  <si>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</si>
  <si>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</si>
  <si>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</si>
  <si>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</si>
  <si>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</si>
  <si>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</si>
  <si>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</si>
  <si>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</si>
  <si>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</si>
  <si>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</si>
  <si>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</si>
  <si>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</si>
  <si>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</si>
  <si>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</si>
  <si>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</si>
  <si>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</si>
  <si>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</si>
  <si>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</si>
  <si>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</si>
  <si>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</si>
  <si>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</si>
  <si>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</si>
  <si>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</si>
  <si>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</si>
  <si>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</si>
  <si>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</si>
  <si>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</si>
  <si>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</si>
  <si>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</si>
  <si>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</si>
  <si>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</si>
  <si>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</si>
  <si>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</si>
  <si>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</si>
  <si>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</si>
  <si>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</si>
  <si>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</t>
  </si>
  <si>
    <t>民营企业局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</si>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</sst>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showGridLines="0" showZeros="0" view="pageBreakPreview" zoomScale="60" workbookViewId="0" topLeftCell="A1">
      <selection activeCell="A18" sqref="A18:IV20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9" s="1" customFormat="1" ht="15">
      <c r="A1" s="76"/>
      <c r="R1" s="11"/>
      <c r="S1" s="86" t="s">
        <v>0</v>
      </c>
    </row>
    <row r="2" s="1" customFormat="1" ht="42" customHeight="1">
      <c r="R2" s="11"/>
    </row>
    <row r="3" spans="1:18" s="1" customFormat="1" ht="61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Q3" s="11"/>
      <c r="R3" s="11"/>
    </row>
    <row r="4" spans="2:17" s="1" customFormat="1" ht="38.25" customHeight="1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11"/>
      <c r="P4" s="11"/>
      <c r="Q4" s="11"/>
    </row>
    <row r="5" spans="1:15" s="1" customFormat="1" ht="15">
      <c r="A5" s="11"/>
      <c r="B5" s="11"/>
      <c r="F5" s="11"/>
      <c r="G5" s="11"/>
      <c r="J5" s="11"/>
      <c r="K5" s="11"/>
      <c r="L5" s="11"/>
      <c r="O5" s="11"/>
    </row>
    <row r="6" spans="2:15" s="1" customFormat="1" ht="25.5" customHeight="1">
      <c r="B6" s="11"/>
      <c r="F6" s="80" t="s">
        <v>2</v>
      </c>
      <c r="G6" s="80"/>
      <c r="H6" s="81"/>
      <c r="I6" s="81"/>
      <c r="J6" s="81"/>
      <c r="K6" s="85"/>
      <c r="L6" s="81"/>
      <c r="M6" s="85"/>
      <c r="O6" s="11"/>
    </row>
    <row r="7" spans="2:13" s="1" customFormat="1" ht="22.5">
      <c r="B7" s="11"/>
      <c r="C7" s="11"/>
      <c r="F7" s="80"/>
      <c r="G7" s="80"/>
      <c r="H7" s="80"/>
      <c r="I7" s="80"/>
      <c r="J7" s="80"/>
      <c r="K7" s="80"/>
      <c r="L7" s="80"/>
      <c r="M7" s="80"/>
    </row>
    <row r="8" spans="3:13" s="1" customFormat="1" ht="22.5">
      <c r="C8" s="11"/>
      <c r="F8" s="80"/>
      <c r="G8" s="80"/>
      <c r="H8" s="80"/>
      <c r="I8" s="80"/>
      <c r="J8" s="80"/>
      <c r="K8" s="80"/>
      <c r="L8" s="80"/>
      <c r="M8" s="80"/>
    </row>
    <row r="9" spans="3:253" s="1" customFormat="1" ht="22.5">
      <c r="C9" s="11"/>
      <c r="D9" s="11"/>
      <c r="F9" s="80"/>
      <c r="G9" s="80"/>
      <c r="H9" s="80"/>
      <c r="I9" s="80"/>
      <c r="J9" s="80"/>
      <c r="K9" s="80"/>
      <c r="L9" s="80"/>
      <c r="M9" s="80"/>
      <c r="IQ9" s="11"/>
      <c r="IR9" s="11"/>
      <c r="IS9" s="87"/>
    </row>
    <row r="10" spans="4:253" s="1" customFormat="1" ht="24.75" customHeight="1">
      <c r="D10" s="11"/>
      <c r="F10" s="82" t="s">
        <v>3</v>
      </c>
      <c r="G10" s="80"/>
      <c r="H10" s="80"/>
      <c r="I10" s="80"/>
      <c r="J10" s="80"/>
      <c r="K10" s="80"/>
      <c r="L10" s="80"/>
      <c r="M10" s="80"/>
      <c r="IQ10" s="11"/>
      <c r="IS10" s="11"/>
    </row>
    <row r="11" spans="6:253" s="1" customFormat="1" ht="22.5">
      <c r="F11" s="80"/>
      <c r="G11" s="80"/>
      <c r="H11" s="80"/>
      <c r="I11" s="80"/>
      <c r="J11" s="80"/>
      <c r="K11" s="80"/>
      <c r="L11" s="80"/>
      <c r="M11" s="80"/>
      <c r="IQ11" s="11"/>
      <c r="IS11" s="11"/>
    </row>
    <row r="12" spans="6:254" s="1" customFormat="1" ht="22.5">
      <c r="F12" s="80"/>
      <c r="G12" s="80"/>
      <c r="H12" s="80"/>
      <c r="I12" s="80"/>
      <c r="J12" s="80"/>
      <c r="K12" s="80"/>
      <c r="L12" s="80"/>
      <c r="M12" s="80"/>
      <c r="IS12" s="11"/>
      <c r="IT12" s="11"/>
    </row>
    <row r="13" spans="6:254" s="1" customFormat="1" ht="24.75" customHeight="1">
      <c r="F13" s="80" t="s">
        <v>4</v>
      </c>
      <c r="G13" s="80"/>
      <c r="H13" s="81"/>
      <c r="I13" s="81"/>
      <c r="J13" s="81"/>
      <c r="K13" s="85"/>
      <c r="L13" s="85"/>
      <c r="M13" s="85"/>
      <c r="IT13" s="11"/>
    </row>
    <row r="14" spans="9:254" s="1" customFormat="1" ht="15">
      <c r="I14" s="11"/>
      <c r="J14" s="11"/>
      <c r="K14" s="11"/>
      <c r="IT14" s="11"/>
    </row>
    <row r="15" spans="9:254" s="1" customFormat="1" ht="32.25" customHeight="1">
      <c r="I15" s="11"/>
      <c r="K15" s="11"/>
      <c r="IT15" s="11"/>
    </row>
    <row r="16" s="1" customFormat="1" ht="15">
      <c r="K16" s="11"/>
    </row>
    <row r="17" spans="1:14" s="1" customFormat="1" ht="31.5" customHeight="1">
      <c r="A17" s="83" t="s">
        <v>5</v>
      </c>
      <c r="B17" s="83"/>
      <c r="C17" s="83"/>
      <c r="D17" s="83"/>
      <c r="E17" s="84"/>
      <c r="F17" s="83"/>
      <c r="G17" s="83" t="s">
        <v>6</v>
      </c>
      <c r="H17" s="83"/>
      <c r="I17" s="84"/>
      <c r="J17" s="83"/>
      <c r="K17" s="83"/>
      <c r="L17" s="83"/>
      <c r="M17" s="83" t="s">
        <v>7</v>
      </c>
      <c r="N17" s="83"/>
    </row>
    <row r="18" s="1" customFormat="1" ht="15"/>
    <row r="19" s="1" customFormat="1" ht="15"/>
    <row r="20" s="1" customFormat="1" ht="30" customHeight="1"/>
    <row r="21" s="1" customFormat="1" ht="15"/>
    <row r="22" s="1" customFormat="1" ht="15"/>
    <row r="23" s="1" customFormat="1" ht="15"/>
    <row r="24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N3"/>
  </mergeCells>
  <printOptions horizontalCentered="1"/>
  <pageMargins left="0.39305555555555555" right="0.39305555555555555" top="0.7868055555555555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164</v>
      </c>
      <c r="B2" s="2"/>
      <c r="C2" s="2"/>
    </row>
    <row r="3" s="1" customFormat="1" ht="17.25" customHeight="1"/>
    <row r="4" spans="1:3" s="1" customFormat="1" ht="15.75" customHeight="1">
      <c r="A4" s="3" t="s">
        <v>165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1239527</v>
      </c>
      <c r="C7" s="12"/>
      <c r="D7" s="11"/>
      <c r="F7" s="11"/>
    </row>
    <row r="8" spans="1:3" s="1" customFormat="1" ht="27.75" customHeight="1">
      <c r="A8" s="6" t="s">
        <v>53</v>
      </c>
      <c r="B8" s="7">
        <v>41304</v>
      </c>
      <c r="C8" s="12"/>
    </row>
    <row r="9" spans="1:3" s="1" customFormat="1" ht="27.75" customHeight="1">
      <c r="A9" s="6" t="s">
        <v>78</v>
      </c>
      <c r="B9" s="7">
        <v>1198223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165</v>
      </c>
      <c r="B4" s="4" t="s">
        <v>38</v>
      </c>
      <c r="C4" s="4" t="s">
        <v>82</v>
      </c>
      <c r="D4" s="4" t="s">
        <v>83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1239527</v>
      </c>
      <c r="C7" s="8">
        <v>1239527</v>
      </c>
      <c r="D7" s="7"/>
    </row>
    <row r="8" spans="1:4" s="1" customFormat="1" ht="27.75" customHeight="1">
      <c r="A8" s="6" t="s">
        <v>53</v>
      </c>
      <c r="B8" s="7">
        <v>41304</v>
      </c>
      <c r="C8" s="8">
        <v>41304</v>
      </c>
      <c r="D8" s="7"/>
    </row>
    <row r="9" spans="1:4" s="1" customFormat="1" ht="27.75" customHeight="1">
      <c r="A9" s="6" t="s">
        <v>78</v>
      </c>
      <c r="B9" s="7">
        <v>1198223</v>
      </c>
      <c r="C9" s="8">
        <v>1198223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showZeros="0" view="pageBreakPreview" zoomScale="60" workbookViewId="0" topLeftCell="A1">
      <selection activeCell="C33" sqref="C33"/>
    </sheetView>
  </sheetViews>
  <sheetFormatPr defaultColWidth="9.140625" defaultRowHeight="12.75" customHeight="1"/>
  <cols>
    <col min="1" max="1" width="37.57421875" style="1" customWidth="1"/>
    <col min="2" max="2" width="19.28125" style="1" customWidth="1"/>
    <col min="3" max="3" width="42.8515625" style="1" customWidth="1"/>
    <col min="4" max="4" width="22.14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44" t="s">
        <v>16</v>
      </c>
      <c r="B6" s="45">
        <v>1239527</v>
      </c>
      <c r="C6" s="67" t="str">
        <f>'支出总表（引用）'!A8</f>
        <v>社会保障和就业支出</v>
      </c>
      <c r="D6" s="68">
        <f>'支出总表（引用）'!B8</f>
        <v>41304</v>
      </c>
    </row>
    <row r="7" spans="1:4" s="1" customFormat="1" ht="17.25" customHeight="1">
      <c r="A7" s="44" t="s">
        <v>17</v>
      </c>
      <c r="B7" s="45">
        <v>1239527</v>
      </c>
      <c r="C7" s="67" t="str">
        <f>'支出总表（引用）'!A9</f>
        <v>资源勘探工业信息等支出</v>
      </c>
      <c r="D7" s="68">
        <f>'支出总表（引用）'!B9</f>
        <v>1198223</v>
      </c>
    </row>
    <row r="8" spans="1:4" s="1" customFormat="1" ht="17.25" customHeight="1">
      <c r="A8" s="44" t="s">
        <v>18</v>
      </c>
      <c r="B8" s="45"/>
      <c r="C8" s="67">
        <f>'支出总表（引用）'!A10</f>
        <v>0</v>
      </c>
      <c r="D8" s="68">
        <f>'支出总表（引用）'!B10</f>
        <v>0</v>
      </c>
    </row>
    <row r="9" spans="1:4" s="1" customFormat="1" ht="17.25" customHeight="1">
      <c r="A9" s="44" t="s">
        <v>19</v>
      </c>
      <c r="B9" s="45"/>
      <c r="C9" s="67">
        <f>'支出总表（引用）'!A11</f>
        <v>0</v>
      </c>
      <c r="D9" s="68">
        <f>'支出总表（引用）'!B11</f>
        <v>0</v>
      </c>
    </row>
    <row r="10" spans="1:4" s="1" customFormat="1" ht="17.25" customHeight="1">
      <c r="A10" s="44" t="s">
        <v>20</v>
      </c>
      <c r="B10" s="45"/>
      <c r="C10" s="67">
        <f>'支出总表（引用）'!A12</f>
        <v>0</v>
      </c>
      <c r="D10" s="68">
        <f>'支出总表（引用）'!B12</f>
        <v>0</v>
      </c>
    </row>
    <row r="11" spans="1:4" s="1" customFormat="1" ht="17.25" customHeight="1">
      <c r="A11" s="44" t="s">
        <v>21</v>
      </c>
      <c r="B11" s="45"/>
      <c r="C11" s="67">
        <f>'支出总表（引用）'!A13</f>
        <v>0</v>
      </c>
      <c r="D11" s="68">
        <f>'支出总表（引用）'!B13</f>
        <v>0</v>
      </c>
    </row>
    <row r="12" spans="1:4" s="1" customFormat="1" ht="17.25" customHeight="1">
      <c r="A12" s="44" t="s">
        <v>22</v>
      </c>
      <c r="B12" s="45"/>
      <c r="C12" s="67">
        <f>'支出总表（引用）'!A14</f>
        <v>0</v>
      </c>
      <c r="D12" s="68">
        <f>'支出总表（引用）'!B14</f>
        <v>0</v>
      </c>
    </row>
    <row r="13" spans="1:4" s="1" customFormat="1" ht="17.25" customHeight="1">
      <c r="A13" s="44" t="s">
        <v>23</v>
      </c>
      <c r="B13" s="45"/>
      <c r="C13" s="67">
        <f>'支出总表（引用）'!A15</f>
        <v>0</v>
      </c>
      <c r="D13" s="68">
        <f>'支出总表（引用）'!B15</f>
        <v>0</v>
      </c>
    </row>
    <row r="14" spans="1:4" s="1" customFormat="1" ht="17.25" customHeight="1">
      <c r="A14" s="44" t="s">
        <v>24</v>
      </c>
      <c r="B14" s="45"/>
      <c r="C14" s="67">
        <f>'支出总表（引用）'!A16</f>
        <v>0</v>
      </c>
      <c r="D14" s="68">
        <f>'支出总表（引用）'!B16</f>
        <v>0</v>
      </c>
    </row>
    <row r="15" spans="1:4" s="1" customFormat="1" ht="17.25" customHeight="1">
      <c r="A15" s="44" t="s">
        <v>25</v>
      </c>
      <c r="B15" s="21"/>
      <c r="C15" s="67">
        <f>'支出总表（引用）'!A17</f>
        <v>0</v>
      </c>
      <c r="D15" s="68">
        <f>'支出总表（引用）'!B17</f>
        <v>0</v>
      </c>
    </row>
    <row r="16" spans="1:4" s="1" customFormat="1" ht="19.5" customHeight="1">
      <c r="A16" s="69"/>
      <c r="B16" s="21"/>
      <c r="C16" s="67">
        <f>'支出总表（引用）'!A50</f>
        <v>0</v>
      </c>
      <c r="D16" s="68">
        <f>'支出总表（引用）'!B50</f>
        <v>0</v>
      </c>
    </row>
    <row r="17" spans="1:4" s="1" customFormat="1" ht="17.25" customHeight="1">
      <c r="A17" s="56" t="s">
        <v>26</v>
      </c>
      <c r="B17" s="45">
        <f>SUM(B6,B11,B12,B13,B14,B15)</f>
        <v>1239527</v>
      </c>
      <c r="C17" s="56" t="s">
        <v>27</v>
      </c>
      <c r="D17" s="21">
        <f>'支出总表（引用）'!B7</f>
        <v>1239527</v>
      </c>
    </row>
    <row r="18" spans="1:4" s="1" customFormat="1" ht="17.25" customHeight="1">
      <c r="A18" s="44" t="s">
        <v>28</v>
      </c>
      <c r="B18" s="45"/>
      <c r="C18" s="70" t="s">
        <v>29</v>
      </c>
      <c r="D18" s="21"/>
    </row>
    <row r="19" spans="1:4" s="1" customFormat="1" ht="17.25" customHeight="1">
      <c r="A19" s="44" t="s">
        <v>30</v>
      </c>
      <c r="B19" s="71"/>
      <c r="C19" s="72"/>
      <c r="D19" s="21"/>
    </row>
    <row r="20" spans="1:4" s="1" customFormat="1" ht="17.25" customHeight="1">
      <c r="A20" s="73"/>
      <c r="B20" s="74"/>
      <c r="C20" s="72"/>
      <c r="D20" s="21"/>
    </row>
    <row r="21" spans="1:4" s="1" customFormat="1" ht="17.25" customHeight="1">
      <c r="A21" s="56" t="s">
        <v>31</v>
      </c>
      <c r="B21" s="75">
        <f>SUM(B17,B18,B19)</f>
        <v>1239527</v>
      </c>
      <c r="C21" s="56" t="s">
        <v>32</v>
      </c>
      <c r="D21" s="21">
        <f>B21</f>
        <v>1239527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7868055555555555" bottom="0.7868055555555555" header="0.5" footer="0.5902777777777778"/>
  <pageSetup firstPageNumber="1033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showZeros="0" view="pageBreakPreview" zoomScaleSheetLayoutView="10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24.28125" style="1" customWidth="1"/>
    <col min="3" max="3" width="16.00390625" style="1" customWidth="1"/>
    <col min="4" max="4" width="4.28125" style="1" customWidth="1"/>
    <col min="5" max="5" width="15.57421875" style="1" customWidth="1"/>
    <col min="6" max="6" width="16.421875" style="1" customWidth="1"/>
    <col min="7" max="7" width="6.00390625" style="1" customWidth="1"/>
    <col min="8" max="8" width="3.8515625" style="1" customWidth="1"/>
    <col min="9" max="9" width="6.00390625" style="1" customWidth="1"/>
    <col min="10" max="10" width="4.28125" style="1" customWidth="1"/>
    <col min="11" max="11" width="6.140625" style="1" customWidth="1"/>
    <col min="12" max="12" width="3.8515625" style="1" customWidth="1"/>
    <col min="13" max="13" width="6.421875" style="1" customWidth="1"/>
    <col min="14" max="14" width="6.00390625" style="1" customWidth="1"/>
    <col min="15" max="15" width="6.140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60" t="s">
        <v>34</v>
      </c>
      <c r="B4" s="4" t="s">
        <v>35</v>
      </c>
      <c r="C4" s="64" t="s">
        <v>36</v>
      </c>
      <c r="D4" s="60" t="s">
        <v>37</v>
      </c>
      <c r="E4" s="4" t="s">
        <v>38</v>
      </c>
      <c r="F4" s="4"/>
      <c r="G4" s="4"/>
      <c r="H4" s="4"/>
      <c r="I4" s="4"/>
      <c r="J4" s="58" t="s">
        <v>39</v>
      </c>
      <c r="K4" s="58" t="s">
        <v>40</v>
      </c>
      <c r="L4" s="58" t="s">
        <v>41</v>
      </c>
      <c r="M4" s="58" t="s">
        <v>42</v>
      </c>
      <c r="N4" s="58" t="s">
        <v>43</v>
      </c>
      <c r="O4" s="60" t="s">
        <v>44</v>
      </c>
    </row>
    <row r="5" spans="1:15" s="1" customFormat="1" ht="99.75" customHeight="1">
      <c r="A5" s="60"/>
      <c r="B5" s="4"/>
      <c r="C5" s="65"/>
      <c r="D5" s="60"/>
      <c r="E5" s="60" t="s">
        <v>45</v>
      </c>
      <c r="F5" s="60" t="s">
        <v>46</v>
      </c>
      <c r="G5" s="60" t="s">
        <v>47</v>
      </c>
      <c r="H5" s="60" t="s">
        <v>48</v>
      </c>
      <c r="I5" s="60" t="s">
        <v>49</v>
      </c>
      <c r="J5" s="58"/>
      <c r="K5" s="58"/>
      <c r="L5" s="58"/>
      <c r="M5" s="58"/>
      <c r="N5" s="58"/>
      <c r="O5" s="60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1239527</v>
      </c>
      <c r="D7" s="22"/>
      <c r="E7" s="22">
        <v>1239527</v>
      </c>
      <c r="F7" s="22">
        <v>1239527</v>
      </c>
      <c r="G7" s="22"/>
      <c r="H7" s="22"/>
      <c r="I7" s="22"/>
      <c r="J7" s="22"/>
      <c r="K7" s="22"/>
      <c r="L7" s="21"/>
      <c r="M7" s="62"/>
      <c r="N7" s="66"/>
      <c r="O7" s="21"/>
    </row>
    <row r="8" spans="1:15" s="1" customFormat="1" ht="25.5" customHeight="1">
      <c r="A8" s="6" t="s">
        <v>52</v>
      </c>
      <c r="B8" s="6" t="s">
        <v>53</v>
      </c>
      <c r="C8" s="22">
        <v>41304</v>
      </c>
      <c r="D8" s="22"/>
      <c r="E8" s="22">
        <v>41304</v>
      </c>
      <c r="F8" s="22">
        <v>41304</v>
      </c>
      <c r="G8" s="22"/>
      <c r="H8" s="22"/>
      <c r="I8" s="22"/>
      <c r="J8" s="22"/>
      <c r="K8" s="22"/>
      <c r="L8" s="21"/>
      <c r="M8" s="62"/>
      <c r="N8" s="66"/>
      <c r="O8" s="21"/>
    </row>
    <row r="9" spans="1:15" s="1" customFormat="1" ht="24" customHeight="1">
      <c r="A9" s="6" t="s">
        <v>54</v>
      </c>
      <c r="B9" s="6" t="s">
        <v>55</v>
      </c>
      <c r="C9" s="22">
        <v>41304</v>
      </c>
      <c r="D9" s="22"/>
      <c r="E9" s="22">
        <v>41304</v>
      </c>
      <c r="F9" s="22">
        <v>41304</v>
      </c>
      <c r="G9" s="22"/>
      <c r="H9" s="22"/>
      <c r="I9" s="22"/>
      <c r="J9" s="22"/>
      <c r="K9" s="22"/>
      <c r="L9" s="21"/>
      <c r="M9" s="62"/>
      <c r="N9" s="66"/>
      <c r="O9" s="21"/>
    </row>
    <row r="10" spans="1:15" s="1" customFormat="1" ht="25.5" customHeight="1">
      <c r="A10" s="6" t="s">
        <v>56</v>
      </c>
      <c r="B10" s="6" t="s">
        <v>57</v>
      </c>
      <c r="C10" s="22">
        <v>41304</v>
      </c>
      <c r="D10" s="22"/>
      <c r="E10" s="22">
        <v>41304</v>
      </c>
      <c r="F10" s="22">
        <v>41304</v>
      </c>
      <c r="G10" s="22"/>
      <c r="H10" s="22"/>
      <c r="I10" s="22"/>
      <c r="J10" s="22"/>
      <c r="K10" s="22"/>
      <c r="L10" s="21"/>
      <c r="M10" s="62"/>
      <c r="N10" s="66"/>
      <c r="O10" s="21"/>
    </row>
    <row r="11" spans="1:15" s="1" customFormat="1" ht="36.75" customHeight="1">
      <c r="A11" s="6" t="s">
        <v>58</v>
      </c>
      <c r="B11" s="6" t="s">
        <v>59</v>
      </c>
      <c r="C11" s="22">
        <v>1198223</v>
      </c>
      <c r="D11" s="22"/>
      <c r="E11" s="22">
        <v>1198223</v>
      </c>
      <c r="F11" s="22">
        <v>1198223</v>
      </c>
      <c r="G11" s="22"/>
      <c r="H11" s="22"/>
      <c r="I11" s="22"/>
      <c r="J11" s="22"/>
      <c r="K11" s="22"/>
      <c r="L11" s="21"/>
      <c r="M11" s="62"/>
      <c r="N11" s="66"/>
      <c r="O11" s="21"/>
    </row>
    <row r="12" spans="1:15" s="1" customFormat="1" ht="25.5" customHeight="1">
      <c r="A12" s="6" t="s">
        <v>60</v>
      </c>
      <c r="B12" s="6" t="s">
        <v>61</v>
      </c>
      <c r="C12" s="22">
        <v>1038223</v>
      </c>
      <c r="D12" s="22"/>
      <c r="E12" s="22">
        <v>1038223</v>
      </c>
      <c r="F12" s="22">
        <v>1038223</v>
      </c>
      <c r="G12" s="22"/>
      <c r="H12" s="22"/>
      <c r="I12" s="22"/>
      <c r="J12" s="22"/>
      <c r="K12" s="22"/>
      <c r="L12" s="21"/>
      <c r="M12" s="62"/>
      <c r="N12" s="66"/>
      <c r="O12" s="21"/>
    </row>
    <row r="13" spans="1:15" s="1" customFormat="1" ht="25.5" customHeight="1">
      <c r="A13" s="6" t="s">
        <v>62</v>
      </c>
      <c r="B13" s="6" t="s">
        <v>63</v>
      </c>
      <c r="C13" s="22">
        <v>1038223</v>
      </c>
      <c r="D13" s="22"/>
      <c r="E13" s="22">
        <v>1038223</v>
      </c>
      <c r="F13" s="22">
        <v>1038223</v>
      </c>
      <c r="G13" s="22"/>
      <c r="H13" s="22"/>
      <c r="I13" s="22"/>
      <c r="J13" s="22"/>
      <c r="K13" s="22"/>
      <c r="L13" s="21"/>
      <c r="M13" s="62"/>
      <c r="N13" s="66"/>
      <c r="O13" s="21"/>
    </row>
    <row r="14" spans="1:15" s="1" customFormat="1" ht="40.5" customHeight="1">
      <c r="A14" s="6" t="s">
        <v>64</v>
      </c>
      <c r="B14" s="6" t="s">
        <v>65</v>
      </c>
      <c r="C14" s="22">
        <v>160000</v>
      </c>
      <c r="D14" s="22"/>
      <c r="E14" s="22">
        <v>160000</v>
      </c>
      <c r="F14" s="22">
        <v>160000</v>
      </c>
      <c r="G14" s="22"/>
      <c r="H14" s="22"/>
      <c r="I14" s="22"/>
      <c r="J14" s="22"/>
      <c r="K14" s="22"/>
      <c r="L14" s="21"/>
      <c r="M14" s="62"/>
      <c r="N14" s="66"/>
      <c r="O14" s="21"/>
    </row>
    <row r="15" spans="1:15" s="1" customFormat="1" ht="42" customHeight="1">
      <c r="A15" s="6" t="s">
        <v>66</v>
      </c>
      <c r="B15" s="6" t="s">
        <v>67</v>
      </c>
      <c r="C15" s="22">
        <v>160000</v>
      </c>
      <c r="D15" s="22"/>
      <c r="E15" s="22">
        <v>160000</v>
      </c>
      <c r="F15" s="22">
        <v>160000</v>
      </c>
      <c r="G15" s="22"/>
      <c r="H15" s="22"/>
      <c r="I15" s="22"/>
      <c r="J15" s="22"/>
      <c r="K15" s="22"/>
      <c r="L15" s="21"/>
      <c r="M15" s="62"/>
      <c r="N15" s="66"/>
      <c r="O15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7868055555555555" header="0.5" footer="0.5902777777777778"/>
  <pageSetup firstPageNumber="1034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tabSelected="1" view="pageBreakPreview" zoomScale="60" workbookViewId="0" topLeftCell="A1">
      <selection activeCell="C11" sqref="C11"/>
    </sheetView>
  </sheetViews>
  <sheetFormatPr defaultColWidth="9.140625" defaultRowHeight="12.75" customHeight="1"/>
  <cols>
    <col min="1" max="1" width="18.140625" style="1" customWidth="1"/>
    <col min="2" max="2" width="40.57421875" style="1" customWidth="1"/>
    <col min="3" max="4" width="16.8515625" style="1" customWidth="1"/>
    <col min="5" max="5" width="16.140625" style="1" customWidth="1"/>
    <col min="6" max="6" width="11.00390625" style="1" customWidth="1"/>
    <col min="7" max="7" width="9.140625" style="1" customWidth="1"/>
    <col min="8" max="8" width="13.281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69</v>
      </c>
      <c r="B4" s="4"/>
      <c r="C4" s="58" t="s">
        <v>36</v>
      </c>
      <c r="D4" s="3" t="s">
        <v>70</v>
      </c>
      <c r="E4" s="4" t="s">
        <v>71</v>
      </c>
      <c r="F4" s="59" t="s">
        <v>72</v>
      </c>
      <c r="G4" s="60" t="s">
        <v>73</v>
      </c>
      <c r="H4" s="61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58"/>
      <c r="D5" s="3"/>
      <c r="E5" s="4"/>
      <c r="F5" s="59"/>
      <c r="G5" s="60"/>
      <c r="H5" s="61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1239527</v>
      </c>
      <c r="D7" s="22">
        <v>909527</v>
      </c>
      <c r="E7" s="22">
        <v>330000</v>
      </c>
      <c r="F7" s="22"/>
      <c r="G7" s="21"/>
      <c r="H7" s="62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41304</v>
      </c>
      <c r="D8" s="22">
        <v>41304</v>
      </c>
      <c r="E8" s="22"/>
      <c r="F8" s="22"/>
      <c r="G8" s="21"/>
      <c r="H8" s="62"/>
    </row>
    <row r="9" spans="1:8" s="1" customFormat="1" ht="18.75" customHeight="1">
      <c r="A9" s="6" t="s">
        <v>54</v>
      </c>
      <c r="B9" s="6" t="s">
        <v>77</v>
      </c>
      <c r="C9" s="22">
        <v>41304</v>
      </c>
      <c r="D9" s="22">
        <v>41304</v>
      </c>
      <c r="E9" s="22"/>
      <c r="F9" s="22"/>
      <c r="G9" s="21"/>
      <c r="H9" s="62"/>
    </row>
    <row r="10" spans="1:8" s="1" customFormat="1" ht="18.75" customHeight="1">
      <c r="A10" s="6" t="s">
        <v>56</v>
      </c>
      <c r="B10" s="6" t="s">
        <v>57</v>
      </c>
      <c r="C10" s="22">
        <v>41304</v>
      </c>
      <c r="D10" s="22">
        <v>41304</v>
      </c>
      <c r="E10" s="22"/>
      <c r="F10" s="22"/>
      <c r="G10" s="21"/>
      <c r="H10" s="62"/>
    </row>
    <row r="11" spans="1:8" s="1" customFormat="1" ht="18.75" customHeight="1">
      <c r="A11" s="6" t="s">
        <v>58</v>
      </c>
      <c r="B11" s="6" t="s">
        <v>78</v>
      </c>
      <c r="C11" s="22">
        <v>1198223</v>
      </c>
      <c r="D11" s="22">
        <v>868223</v>
      </c>
      <c r="E11" s="22">
        <v>330000</v>
      </c>
      <c r="F11" s="22"/>
      <c r="G11" s="21"/>
      <c r="H11" s="62"/>
    </row>
    <row r="12" spans="1:8" s="1" customFormat="1" ht="18.75" customHeight="1">
      <c r="A12" s="6" t="s">
        <v>60</v>
      </c>
      <c r="B12" s="6" t="s">
        <v>61</v>
      </c>
      <c r="C12" s="22">
        <v>1038223</v>
      </c>
      <c r="D12" s="22">
        <v>868223</v>
      </c>
      <c r="E12" s="22">
        <v>170000</v>
      </c>
      <c r="F12" s="22"/>
      <c r="G12" s="21"/>
      <c r="H12" s="62"/>
    </row>
    <row r="13" spans="1:8" s="1" customFormat="1" ht="18.75" customHeight="1">
      <c r="A13" s="6" t="s">
        <v>62</v>
      </c>
      <c r="B13" s="6" t="s">
        <v>63</v>
      </c>
      <c r="C13" s="22">
        <v>1038223</v>
      </c>
      <c r="D13" s="22">
        <v>868223</v>
      </c>
      <c r="E13" s="22">
        <v>170000</v>
      </c>
      <c r="F13" s="22"/>
      <c r="G13" s="21"/>
      <c r="H13" s="62"/>
    </row>
    <row r="14" spans="1:8" s="1" customFormat="1" ht="18.75" customHeight="1">
      <c r="A14" s="6" t="s">
        <v>64</v>
      </c>
      <c r="B14" s="6" t="s">
        <v>65</v>
      </c>
      <c r="C14" s="22">
        <v>160000</v>
      </c>
      <c r="D14" s="22"/>
      <c r="E14" s="22">
        <v>160000</v>
      </c>
      <c r="F14" s="22"/>
      <c r="G14" s="21"/>
      <c r="H14" s="62"/>
    </row>
    <row r="15" spans="1:8" s="1" customFormat="1" ht="18.75" customHeight="1">
      <c r="A15" s="6" t="s">
        <v>66</v>
      </c>
      <c r="B15" s="6" t="s">
        <v>79</v>
      </c>
      <c r="C15" s="22">
        <v>160000</v>
      </c>
      <c r="D15" s="22"/>
      <c r="E15" s="22">
        <v>160000</v>
      </c>
      <c r="F15" s="22"/>
      <c r="G15" s="21"/>
      <c r="H15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7868055555555555" header="0.5" footer="0.5902777777777778"/>
  <pageSetup firstPageNumber="1035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A10" sqref="A10:A16"/>
    </sheetView>
  </sheetViews>
  <sheetFormatPr defaultColWidth="9.140625" defaultRowHeight="12.75" customHeight="1"/>
  <cols>
    <col min="1" max="1" width="32.57421875" style="1" customWidth="1"/>
    <col min="2" max="2" width="17.57421875" style="1" customWidth="1"/>
    <col min="3" max="3" width="30.7109375" style="1" customWidth="1"/>
    <col min="4" max="4" width="17.8515625" style="1" customWidth="1"/>
    <col min="5" max="5" width="21.57421875" style="1" customWidth="1"/>
    <col min="6" max="6" width="1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80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81</v>
      </c>
      <c r="D4" s="4"/>
      <c r="E4" s="4"/>
      <c r="F4" s="4"/>
      <c r="G4" s="13"/>
    </row>
    <row r="5" spans="1:7" s="1" customFormat="1" ht="39.75" customHeight="1">
      <c r="A5" s="4" t="s">
        <v>13</v>
      </c>
      <c r="B5" s="5" t="s">
        <v>14</v>
      </c>
      <c r="C5" s="19" t="s">
        <v>15</v>
      </c>
      <c r="D5" s="42" t="s">
        <v>36</v>
      </c>
      <c r="E5" s="19" t="s">
        <v>82</v>
      </c>
      <c r="F5" s="43" t="s">
        <v>83</v>
      </c>
      <c r="G5" s="13"/>
    </row>
    <row r="6" spans="1:7" s="1" customFormat="1" ht="17.25" customHeight="1">
      <c r="A6" s="44" t="s">
        <v>84</v>
      </c>
      <c r="B6" s="45">
        <v>1239527</v>
      </c>
      <c r="C6" s="46" t="s">
        <v>85</v>
      </c>
      <c r="D6" s="7">
        <f>'财拨总表（引用）'!B7</f>
        <v>1239527</v>
      </c>
      <c r="E6" s="7">
        <f>'财拨总表（引用）'!C7</f>
        <v>1239527</v>
      </c>
      <c r="F6" s="7">
        <f>'财拨总表（引用）'!D7</f>
        <v>0</v>
      </c>
      <c r="G6" s="13"/>
    </row>
    <row r="7" spans="1:7" s="1" customFormat="1" ht="17.25" customHeight="1">
      <c r="A7" s="44" t="s">
        <v>86</v>
      </c>
      <c r="B7" s="45">
        <v>1239527</v>
      </c>
      <c r="C7" s="47" t="str">
        <f>'财拨总表（引用）'!A8</f>
        <v>社会保障和就业支出</v>
      </c>
      <c r="D7" s="48">
        <f>'财拨总表（引用）'!B8</f>
        <v>41304</v>
      </c>
      <c r="E7" s="48">
        <f>'财拨总表（引用）'!C8</f>
        <v>41304</v>
      </c>
      <c r="F7" s="48">
        <f>'财拨总表（引用）'!D8</f>
        <v>0</v>
      </c>
      <c r="G7" s="13"/>
    </row>
    <row r="8" spans="1:7" s="1" customFormat="1" ht="17.25" customHeight="1">
      <c r="A8" s="44" t="s">
        <v>87</v>
      </c>
      <c r="B8" s="45"/>
      <c r="C8" s="47" t="str">
        <f>'财拨总表（引用）'!A9</f>
        <v>资源勘探工业信息等支出</v>
      </c>
      <c r="D8" s="48">
        <f>'财拨总表（引用）'!B9</f>
        <v>1198223</v>
      </c>
      <c r="E8" s="48">
        <f>'财拨总表（引用）'!C9</f>
        <v>1198223</v>
      </c>
      <c r="F8" s="48">
        <f>'财拨总表（引用）'!D9</f>
        <v>0</v>
      </c>
      <c r="G8" s="13"/>
    </row>
    <row r="9" spans="1:7" s="1" customFormat="1" ht="17.25" customHeight="1">
      <c r="A9" s="49" t="s">
        <v>88</v>
      </c>
      <c r="B9" s="45"/>
      <c r="C9" s="47">
        <f>'财拨总表（引用）'!A10</f>
        <v>0</v>
      </c>
      <c r="D9" s="48">
        <f>'财拨总表（引用）'!B10</f>
        <v>0</v>
      </c>
      <c r="E9" s="48">
        <f>'财拨总表（引用）'!C10</f>
        <v>0</v>
      </c>
      <c r="F9" s="48">
        <f>'财拨总表（引用）'!D10</f>
        <v>0</v>
      </c>
      <c r="G9" s="13"/>
    </row>
    <row r="10" spans="1:7" s="1" customFormat="1" ht="17.25" customHeight="1">
      <c r="A10" s="50" t="s">
        <v>89</v>
      </c>
      <c r="B10" s="51"/>
      <c r="C10" s="47">
        <f>'财拨总表（引用）'!A11</f>
        <v>0</v>
      </c>
      <c r="D10" s="48">
        <f>'财拨总表（引用）'!B11</f>
        <v>0</v>
      </c>
      <c r="E10" s="48">
        <f>'财拨总表（引用）'!C11</f>
        <v>0</v>
      </c>
      <c r="F10" s="48">
        <f>'财拨总表（引用）'!D11</f>
        <v>0</v>
      </c>
      <c r="G10" s="13"/>
    </row>
    <row r="11" spans="1:7" s="1" customFormat="1" ht="19.5" customHeight="1">
      <c r="A11" s="50"/>
      <c r="B11" s="51"/>
      <c r="C11" s="52">
        <f>'财拨总表（引用）'!A49</f>
        <v>0</v>
      </c>
      <c r="D11" s="48">
        <f>'财拨总表（引用）'!B49</f>
        <v>0</v>
      </c>
      <c r="E11" s="48">
        <f>'财拨总表（引用）'!C49</f>
        <v>0</v>
      </c>
      <c r="F11" s="48">
        <f>'财拨总表（引用）'!D49</f>
        <v>0</v>
      </c>
      <c r="G11" s="13"/>
    </row>
    <row r="12" spans="1:7" s="1" customFormat="1" ht="17.25" customHeight="1">
      <c r="A12" s="50" t="s">
        <v>90</v>
      </c>
      <c r="B12" s="51"/>
      <c r="C12" s="48" t="s">
        <v>91</v>
      </c>
      <c r="D12" s="48"/>
      <c r="E12" s="48"/>
      <c r="F12" s="21"/>
      <c r="G12" s="13"/>
    </row>
    <row r="13" spans="1:7" s="1" customFormat="1" ht="17.25" customHeight="1">
      <c r="A13" s="53" t="s">
        <v>92</v>
      </c>
      <c r="B13" s="51"/>
      <c r="C13" s="48"/>
      <c r="D13" s="48"/>
      <c r="E13" s="48"/>
      <c r="F13" s="21"/>
      <c r="G13" s="13"/>
    </row>
    <row r="14" spans="1:7" s="1" customFormat="1" ht="17.25" customHeight="1">
      <c r="A14" s="50" t="s">
        <v>93</v>
      </c>
      <c r="B14" s="54"/>
      <c r="C14" s="48"/>
      <c r="D14" s="48"/>
      <c r="E14" s="48"/>
      <c r="F14" s="21"/>
      <c r="G14" s="13"/>
    </row>
    <row r="15" spans="1:7" s="1" customFormat="1" ht="17.25" customHeight="1">
      <c r="A15" s="50"/>
      <c r="B15" s="51"/>
      <c r="C15" s="48"/>
      <c r="D15" s="48"/>
      <c r="E15" s="48"/>
      <c r="F15" s="21"/>
      <c r="G15" s="13"/>
    </row>
    <row r="16" spans="1:7" s="1" customFormat="1" ht="17.25" customHeight="1">
      <c r="A16" s="50"/>
      <c r="B16" s="51"/>
      <c r="C16" s="48"/>
      <c r="D16" s="48"/>
      <c r="E16" s="48"/>
      <c r="F16" s="21"/>
      <c r="G16" s="13"/>
    </row>
    <row r="17" spans="1:7" s="1" customFormat="1" ht="17.25" customHeight="1">
      <c r="A17" s="55" t="s">
        <v>31</v>
      </c>
      <c r="B17" s="7">
        <f>B6</f>
        <v>1239527</v>
      </c>
      <c r="C17" s="56" t="s">
        <v>32</v>
      </c>
      <c r="D17" s="7">
        <f>'财拨总表（引用）'!B7</f>
        <v>1239527</v>
      </c>
      <c r="E17" s="7">
        <f>'财拨总表（引用）'!C7</f>
        <v>1239527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57" t="s">
        <v>94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57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7868055555555555" bottom="0.7868055555555555" header="0.5" footer="0.5902777777777778"/>
  <pageSetup firstPageNumber="1036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40.57421875" style="1" customWidth="1"/>
    <col min="3" max="5" width="24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69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36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1239527</v>
      </c>
      <c r="D7" s="22">
        <v>909527</v>
      </c>
      <c r="E7" s="21">
        <v>330000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41304</v>
      </c>
      <c r="D8" s="22">
        <v>41304</v>
      </c>
      <c r="E8" s="21"/>
    </row>
    <row r="9" spans="1:5" s="1" customFormat="1" ht="18.75" customHeight="1">
      <c r="A9" s="6" t="s">
        <v>54</v>
      </c>
      <c r="B9" s="6" t="s">
        <v>77</v>
      </c>
      <c r="C9" s="22">
        <v>41304</v>
      </c>
      <c r="D9" s="22">
        <v>41304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41304</v>
      </c>
      <c r="D10" s="22">
        <v>41304</v>
      </c>
      <c r="E10" s="21"/>
    </row>
    <row r="11" spans="1:5" s="1" customFormat="1" ht="18.75" customHeight="1">
      <c r="A11" s="6" t="s">
        <v>58</v>
      </c>
      <c r="B11" s="6" t="s">
        <v>78</v>
      </c>
      <c r="C11" s="22">
        <v>1198223</v>
      </c>
      <c r="D11" s="22">
        <v>868223</v>
      </c>
      <c r="E11" s="21">
        <v>330000</v>
      </c>
    </row>
    <row r="12" spans="1:5" s="1" customFormat="1" ht="18.75" customHeight="1">
      <c r="A12" s="6" t="s">
        <v>60</v>
      </c>
      <c r="B12" s="6" t="s">
        <v>61</v>
      </c>
      <c r="C12" s="22">
        <v>1038223</v>
      </c>
      <c r="D12" s="22">
        <v>868223</v>
      </c>
      <c r="E12" s="21">
        <v>170000</v>
      </c>
    </row>
    <row r="13" spans="1:5" s="1" customFormat="1" ht="18.75" customHeight="1">
      <c r="A13" s="6" t="s">
        <v>62</v>
      </c>
      <c r="B13" s="6" t="s">
        <v>63</v>
      </c>
      <c r="C13" s="22">
        <v>1038223</v>
      </c>
      <c r="D13" s="22">
        <v>868223</v>
      </c>
      <c r="E13" s="21">
        <v>170000</v>
      </c>
    </row>
    <row r="14" spans="1:5" s="1" customFormat="1" ht="18.75" customHeight="1">
      <c r="A14" s="6" t="s">
        <v>64</v>
      </c>
      <c r="B14" s="6" t="s">
        <v>65</v>
      </c>
      <c r="C14" s="22">
        <v>160000</v>
      </c>
      <c r="D14" s="22"/>
      <c r="E14" s="21">
        <v>160000</v>
      </c>
    </row>
    <row r="15" spans="1:5" s="1" customFormat="1" ht="18.75" customHeight="1">
      <c r="A15" s="6" t="s">
        <v>66</v>
      </c>
      <c r="B15" s="6" t="s">
        <v>79</v>
      </c>
      <c r="C15" s="22">
        <v>160000</v>
      </c>
      <c r="D15" s="22"/>
      <c r="E15" s="21">
        <v>160000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037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 topLeftCell="A1">
      <selection activeCell="E17" sqref="E17"/>
    </sheetView>
  </sheetViews>
  <sheetFormatPr defaultColWidth="9.140625" defaultRowHeight="12.75" customHeight="1"/>
  <cols>
    <col min="1" max="1" width="16.140625" style="1" customWidth="1"/>
    <col min="2" max="2" width="38.00390625" style="1" customWidth="1"/>
    <col min="3" max="5" width="22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12" customHeight="1">
      <c r="A3" s="31" t="s">
        <v>9</v>
      </c>
      <c r="B3" s="13"/>
      <c r="C3" s="13"/>
      <c r="D3" s="13"/>
      <c r="E3" s="32" t="s">
        <v>10</v>
      </c>
      <c r="F3" s="13"/>
      <c r="G3" s="13"/>
    </row>
    <row r="4" spans="1:7" s="1" customFormat="1" ht="12" customHeight="1">
      <c r="A4" s="33" t="s">
        <v>98</v>
      </c>
      <c r="B4" s="33"/>
      <c r="C4" s="33" t="s">
        <v>99</v>
      </c>
      <c r="D4" s="33"/>
      <c r="E4" s="33"/>
      <c r="F4" s="13"/>
      <c r="G4" s="13"/>
    </row>
    <row r="5" spans="1:7" s="1" customFormat="1" ht="12" customHeight="1">
      <c r="A5" s="33" t="s">
        <v>75</v>
      </c>
      <c r="B5" s="34" t="s">
        <v>76</v>
      </c>
      <c r="C5" s="35" t="s">
        <v>36</v>
      </c>
      <c r="D5" s="35" t="s">
        <v>100</v>
      </c>
      <c r="E5" s="35" t="s">
        <v>101</v>
      </c>
      <c r="F5" s="13"/>
      <c r="G5" s="13"/>
    </row>
    <row r="6" spans="1:7" s="1" customFormat="1" ht="12" customHeight="1">
      <c r="A6" s="36" t="s">
        <v>50</v>
      </c>
      <c r="B6" s="36" t="s">
        <v>50</v>
      </c>
      <c r="C6" s="37">
        <v>1</v>
      </c>
      <c r="D6" s="37">
        <f>C6+1</f>
        <v>2</v>
      </c>
      <c r="E6" s="37">
        <f>D6+1</f>
        <v>3</v>
      </c>
      <c r="F6" s="13"/>
      <c r="G6" s="13"/>
    </row>
    <row r="7" spans="1:8" s="1" customFormat="1" ht="12" customHeight="1">
      <c r="A7" s="38" t="s">
        <v>51</v>
      </c>
      <c r="B7" s="38" t="s">
        <v>36</v>
      </c>
      <c r="C7" s="39">
        <v>909527</v>
      </c>
      <c r="D7" s="39">
        <v>710925</v>
      </c>
      <c r="E7" s="40">
        <v>198602</v>
      </c>
      <c r="F7" s="41"/>
      <c r="G7" s="41"/>
      <c r="H7" s="11"/>
    </row>
    <row r="8" spans="1:5" s="1" customFormat="1" ht="12" customHeight="1">
      <c r="A8" s="38"/>
      <c r="B8" s="38" t="s">
        <v>102</v>
      </c>
      <c r="C8" s="39">
        <v>669621</v>
      </c>
      <c r="D8" s="39">
        <v>669621</v>
      </c>
      <c r="E8" s="40"/>
    </row>
    <row r="9" spans="1:5" s="1" customFormat="1" ht="12" customHeight="1">
      <c r="A9" s="38" t="s">
        <v>103</v>
      </c>
      <c r="B9" s="38" t="s">
        <v>104</v>
      </c>
      <c r="C9" s="39">
        <v>296688</v>
      </c>
      <c r="D9" s="39">
        <v>296688</v>
      </c>
      <c r="E9" s="40"/>
    </row>
    <row r="10" spans="1:5" s="1" customFormat="1" ht="12" customHeight="1">
      <c r="A10" s="38" t="s">
        <v>105</v>
      </c>
      <c r="B10" s="38" t="s">
        <v>106</v>
      </c>
      <c r="C10" s="39">
        <v>144300</v>
      </c>
      <c r="D10" s="39">
        <v>144300</v>
      </c>
      <c r="E10" s="40"/>
    </row>
    <row r="11" spans="1:5" s="1" customFormat="1" ht="12" customHeight="1">
      <c r="A11" s="38" t="s">
        <v>107</v>
      </c>
      <c r="B11" s="38" t="s">
        <v>108</v>
      </c>
      <c r="C11" s="39">
        <v>36749</v>
      </c>
      <c r="D11" s="39">
        <v>36749</v>
      </c>
      <c r="E11" s="40"/>
    </row>
    <row r="12" spans="1:5" s="1" customFormat="1" ht="12" customHeight="1">
      <c r="A12" s="38" t="s">
        <v>109</v>
      </c>
      <c r="B12" s="38" t="s">
        <v>110</v>
      </c>
      <c r="C12" s="39">
        <v>74520</v>
      </c>
      <c r="D12" s="39">
        <v>74520</v>
      </c>
      <c r="E12" s="40"/>
    </row>
    <row r="13" spans="1:5" s="1" customFormat="1" ht="12" customHeight="1">
      <c r="A13" s="38" t="s">
        <v>111</v>
      </c>
      <c r="B13" s="38" t="s">
        <v>112</v>
      </c>
      <c r="C13" s="39">
        <v>27300</v>
      </c>
      <c r="D13" s="39">
        <v>27300</v>
      </c>
      <c r="E13" s="40"/>
    </row>
    <row r="14" spans="1:5" s="1" customFormat="1" ht="12" customHeight="1">
      <c r="A14" s="38" t="s">
        <v>113</v>
      </c>
      <c r="B14" s="38" t="s">
        <v>114</v>
      </c>
      <c r="C14" s="39">
        <v>5292</v>
      </c>
      <c r="D14" s="39">
        <v>5292</v>
      </c>
      <c r="E14" s="40"/>
    </row>
    <row r="15" spans="1:5" s="1" customFormat="1" ht="12" customHeight="1">
      <c r="A15" s="38" t="s">
        <v>115</v>
      </c>
      <c r="B15" s="38" t="s">
        <v>116</v>
      </c>
      <c r="C15" s="39">
        <v>52932</v>
      </c>
      <c r="D15" s="39">
        <v>52932</v>
      </c>
      <c r="E15" s="40"/>
    </row>
    <row r="16" spans="1:5" s="1" customFormat="1" ht="12" customHeight="1">
      <c r="A16" s="38" t="s">
        <v>117</v>
      </c>
      <c r="B16" s="38" t="s">
        <v>118</v>
      </c>
      <c r="C16" s="39">
        <v>31840</v>
      </c>
      <c r="D16" s="39">
        <v>31840</v>
      </c>
      <c r="E16" s="40"/>
    </row>
    <row r="17" spans="1:5" s="1" customFormat="1" ht="12" customHeight="1">
      <c r="A17" s="38"/>
      <c r="B17" s="38" t="s">
        <v>119</v>
      </c>
      <c r="C17" s="39">
        <v>176452</v>
      </c>
      <c r="D17" s="39"/>
      <c r="E17" s="40">
        <v>176452</v>
      </c>
    </row>
    <row r="18" spans="1:5" s="1" customFormat="1" ht="12" customHeight="1">
      <c r="A18" s="38" t="s">
        <v>120</v>
      </c>
      <c r="B18" s="38" t="s">
        <v>121</v>
      </c>
      <c r="C18" s="39">
        <v>22100</v>
      </c>
      <c r="D18" s="39"/>
      <c r="E18" s="40">
        <v>22100</v>
      </c>
    </row>
    <row r="19" spans="1:5" s="1" customFormat="1" ht="12" customHeight="1">
      <c r="A19" s="38" t="s">
        <v>122</v>
      </c>
      <c r="B19" s="38" t="s">
        <v>123</v>
      </c>
      <c r="C19" s="39">
        <v>10000</v>
      </c>
      <c r="D19" s="39"/>
      <c r="E19" s="40">
        <v>10000</v>
      </c>
    </row>
    <row r="20" spans="1:5" s="1" customFormat="1" ht="12" customHeight="1">
      <c r="A20" s="38" t="s">
        <v>124</v>
      </c>
      <c r="B20" s="38" t="s">
        <v>125</v>
      </c>
      <c r="C20" s="39">
        <v>1000</v>
      </c>
      <c r="D20" s="39"/>
      <c r="E20" s="40">
        <v>1000</v>
      </c>
    </row>
    <row r="21" spans="1:5" s="1" customFormat="1" ht="12" customHeight="1">
      <c r="A21" s="38" t="s">
        <v>126</v>
      </c>
      <c r="B21" s="38" t="s">
        <v>127</v>
      </c>
      <c r="C21" s="39">
        <v>2000</v>
      </c>
      <c r="D21" s="39"/>
      <c r="E21" s="40">
        <v>2000</v>
      </c>
    </row>
    <row r="22" spans="1:5" s="1" customFormat="1" ht="12" customHeight="1">
      <c r="A22" s="38" t="s">
        <v>128</v>
      </c>
      <c r="B22" s="38" t="s">
        <v>129</v>
      </c>
      <c r="C22" s="39">
        <v>1800</v>
      </c>
      <c r="D22" s="39"/>
      <c r="E22" s="40">
        <v>1800</v>
      </c>
    </row>
    <row r="23" spans="1:5" s="1" customFormat="1" ht="12" customHeight="1">
      <c r="A23" s="38" t="s">
        <v>130</v>
      </c>
      <c r="B23" s="38" t="s">
        <v>131</v>
      </c>
      <c r="C23" s="39">
        <v>2000</v>
      </c>
      <c r="D23" s="39"/>
      <c r="E23" s="40">
        <v>2000</v>
      </c>
    </row>
    <row r="24" spans="1:5" s="1" customFormat="1" ht="12" customHeight="1">
      <c r="A24" s="38" t="s">
        <v>132</v>
      </c>
      <c r="B24" s="38" t="s">
        <v>133</v>
      </c>
      <c r="C24" s="39">
        <v>70000</v>
      </c>
      <c r="D24" s="39"/>
      <c r="E24" s="40">
        <v>70000</v>
      </c>
    </row>
    <row r="25" spans="1:5" s="1" customFormat="1" ht="12" customHeight="1">
      <c r="A25" s="38" t="s">
        <v>134</v>
      </c>
      <c r="B25" s="38" t="s">
        <v>135</v>
      </c>
      <c r="C25" s="39">
        <v>15000</v>
      </c>
      <c r="D25" s="39"/>
      <c r="E25" s="40">
        <v>15000</v>
      </c>
    </row>
    <row r="26" spans="1:5" s="1" customFormat="1" ht="12" customHeight="1">
      <c r="A26" s="38" t="s">
        <v>136</v>
      </c>
      <c r="B26" s="38" t="s">
        <v>137</v>
      </c>
      <c r="C26" s="39">
        <v>33900</v>
      </c>
      <c r="D26" s="39"/>
      <c r="E26" s="40">
        <v>33900</v>
      </c>
    </row>
    <row r="27" spans="1:5" s="1" customFormat="1" ht="12" customHeight="1">
      <c r="A27" s="38" t="s">
        <v>138</v>
      </c>
      <c r="B27" s="38" t="s">
        <v>139</v>
      </c>
      <c r="C27" s="39">
        <v>5000</v>
      </c>
      <c r="D27" s="39"/>
      <c r="E27" s="40">
        <v>5000</v>
      </c>
    </row>
    <row r="28" spans="1:5" s="1" customFormat="1" ht="12" customHeight="1">
      <c r="A28" s="38" t="s">
        <v>140</v>
      </c>
      <c r="B28" s="38" t="s">
        <v>141</v>
      </c>
      <c r="C28" s="39">
        <v>300</v>
      </c>
      <c r="D28" s="39"/>
      <c r="E28" s="40">
        <v>300</v>
      </c>
    </row>
    <row r="29" spans="1:5" s="1" customFormat="1" ht="12" customHeight="1">
      <c r="A29" s="38" t="s">
        <v>142</v>
      </c>
      <c r="B29" s="38" t="s">
        <v>143</v>
      </c>
      <c r="C29" s="39">
        <v>13352</v>
      </c>
      <c r="D29" s="39"/>
      <c r="E29" s="40">
        <v>13352</v>
      </c>
    </row>
    <row r="30" spans="1:5" s="1" customFormat="1" ht="12" customHeight="1">
      <c r="A30" s="38"/>
      <c r="B30" s="38" t="s">
        <v>144</v>
      </c>
      <c r="C30" s="39">
        <v>41304</v>
      </c>
      <c r="D30" s="39">
        <v>41304</v>
      </c>
      <c r="E30" s="40"/>
    </row>
    <row r="31" spans="1:5" s="1" customFormat="1" ht="12" customHeight="1">
      <c r="A31" s="38" t="s">
        <v>145</v>
      </c>
      <c r="B31" s="38" t="s">
        <v>146</v>
      </c>
      <c r="C31" s="39">
        <v>14232</v>
      </c>
      <c r="D31" s="39">
        <v>14232</v>
      </c>
      <c r="E31" s="40"/>
    </row>
    <row r="32" spans="1:5" s="1" customFormat="1" ht="12" customHeight="1">
      <c r="A32" s="38" t="s">
        <v>147</v>
      </c>
      <c r="B32" s="38" t="s">
        <v>148</v>
      </c>
      <c r="C32" s="39">
        <v>24912</v>
      </c>
      <c r="D32" s="39">
        <v>24912</v>
      </c>
      <c r="E32" s="40"/>
    </row>
    <row r="33" spans="1:5" s="1" customFormat="1" ht="12" customHeight="1">
      <c r="A33" s="38" t="s">
        <v>149</v>
      </c>
      <c r="B33" s="38" t="s">
        <v>150</v>
      </c>
      <c r="C33" s="39">
        <v>2160</v>
      </c>
      <c r="D33" s="39">
        <v>2160</v>
      </c>
      <c r="E33" s="40"/>
    </row>
    <row r="34" spans="1:5" s="1" customFormat="1" ht="12" customHeight="1">
      <c r="A34" s="38"/>
      <c r="B34" s="38" t="s">
        <v>151</v>
      </c>
      <c r="C34" s="39">
        <v>22150</v>
      </c>
      <c r="D34" s="39"/>
      <c r="E34" s="40">
        <v>22150</v>
      </c>
    </row>
    <row r="35" spans="1:5" s="1" customFormat="1" ht="12" customHeight="1">
      <c r="A35" s="38" t="s">
        <v>152</v>
      </c>
      <c r="B35" s="38" t="s">
        <v>153</v>
      </c>
      <c r="C35" s="39">
        <v>22150</v>
      </c>
      <c r="D35" s="39"/>
      <c r="E35" s="40">
        <v>22150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038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16.421875" style="1" customWidth="1"/>
    <col min="2" max="2" width="19.57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22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155</v>
      </c>
      <c r="B4" s="5" t="s">
        <v>156</v>
      </c>
      <c r="C4" s="5" t="s">
        <v>36</v>
      </c>
      <c r="D4" s="26" t="s">
        <v>157</v>
      </c>
      <c r="E4" s="5" t="s">
        <v>158</v>
      </c>
      <c r="F4" s="27" t="s">
        <v>159</v>
      </c>
      <c r="G4" s="5" t="s">
        <v>160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33900</v>
      </c>
      <c r="D6" s="22"/>
      <c r="E6" s="22">
        <v>33900</v>
      </c>
      <c r="F6" s="21"/>
      <c r="G6" s="21"/>
    </row>
    <row r="7" spans="1:7" s="1" customFormat="1" ht="22.5" customHeight="1">
      <c r="A7" s="6" t="s">
        <v>161</v>
      </c>
      <c r="B7" s="6" t="s">
        <v>162</v>
      </c>
      <c r="C7" s="22">
        <v>33900</v>
      </c>
      <c r="D7" s="22"/>
      <c r="E7" s="22">
        <v>33900</v>
      </c>
      <c r="F7" s="21"/>
      <c r="G7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7868055555555555" bottom="0.7868055555555555" header="0.5" footer="0.5902777777777778"/>
  <pageSetup firstPageNumber="1039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view="pageBreakPreview" zoomScale="60" workbookViewId="0" topLeftCell="A1">
      <selection activeCell="L26" sqref="L26"/>
    </sheetView>
  </sheetViews>
  <sheetFormatPr defaultColWidth="9.140625" defaultRowHeight="12.75" customHeight="1"/>
  <cols>
    <col min="1" max="1" width="16.7109375" style="1" customWidth="1"/>
    <col min="2" max="2" width="29.28125" style="1" customWidth="1"/>
    <col min="3" max="5" width="24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69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36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040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赖彦辅</cp:lastModifiedBy>
  <dcterms:created xsi:type="dcterms:W3CDTF">2020-02-27T11:38:12Z</dcterms:created>
  <dcterms:modified xsi:type="dcterms:W3CDTF">2020-05-24T03:39:30Z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