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</sheets>
  <definedNames>
    <definedName name="_xlnm.Print_Area" localSheetId="0">'封面'!$A$1:$N$17</definedName>
    <definedName name="_xlnm.Print_Titles" localSheetId="1">'收支预算总表'!$A:$D,'收支预算总表'!$1:$5</definedName>
    <definedName name="_xlnm.Print_Area" localSheetId="1">'收支预算总表'!$A$1:$D$22</definedName>
    <definedName name="_xlnm.Print_Titles" localSheetId="2">'部门收入总表'!$A:$O,'部门收入总表'!$1:$6</definedName>
    <definedName name="_xlnm.Print_Area" localSheetId="2">'部门收入总表'!$A$1:$O$10</definedName>
    <definedName name="_xlnm.Print_Titles" localSheetId="3">'部门支出总表'!$A:$H,'部门支出总表'!$1:$6</definedName>
    <definedName name="_xlnm.Print_Area" localSheetId="3">'部门支出总表'!$A$1:$H$10</definedName>
    <definedName name="_xlnm.Print_Titles" localSheetId="4">'财拨收支总表'!$A:$F,'财拨收支总表'!$1:$5</definedName>
    <definedName name="_xlnm.Print_Area" localSheetId="4">'财拨收支总表'!$A$1:$F$17</definedName>
    <definedName name="_xlnm.Print_Titles" localSheetId="5">'一般公共预算支出表'!$A:$E,'一般公共预算支出表'!$1:$6</definedName>
    <definedName name="_xlnm.Print_Area" localSheetId="5">'一般公共预算支出表'!$A$1:$E$10</definedName>
    <definedName name="_xlnm.Print_Titles" localSheetId="6">'一般公共预算基本支出表'!$A:$E,'一般公共预算基本支出表'!$1:$6</definedName>
    <definedName name="_xlnm.Print_Area" localSheetId="6">'一般公共预算基本支出表'!$A$1:$E$19</definedName>
    <definedName name="_xlnm.Print_Titles" localSheetId="7">'三公表'!$A:$G,'三公表'!$1:$5</definedName>
    <definedName name="_xlnm.Print_Area" localSheetId="7">'三公表'!$A$1:$G$7</definedName>
    <definedName name="_xlnm.Print_Titles" localSheetId="8">'政府性基金'!$A:$E,'政府性基金'!$1:$6</definedName>
    <definedName name="_xlnm.Print_Area" localSheetId="8">'政府性基金'!$A$1:$E$7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<sst xmlns="http://schemas.openxmlformats.org/spreadsheetml/2006/main" count="209" uniqueCount="124">
  <si>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</si>
  <si>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</si>
  <si>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</si>
  <si>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</si>
  <si>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</si>
  <si>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</si>
  <si>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</si>
  <si>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</si>
  <si>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</si>
  <si>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填报单位:142001全南县防震减灾局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</si>
  <si>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</si>
  <si>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</si>
  <si>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</si>
  <si>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</si>
  <si>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</si>
  <si>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</si>
  <si>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</si>
  <si>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</si>
  <si>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</si>
  <si>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</si>
  <si>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</si>
  <si>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</si>
  <si>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</si>
  <si>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</si>
  <si>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</si>
  <si>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</si>
  <si>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</si>
  <si>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</si>
  <si>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</si>
  <si>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</si>
  <si>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</si>
  <si>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</si>
  <si>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</si>
  <si>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</si>
  <si>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</si>
  <si>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</si>
  <si>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</si>
  <si>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</si>
  <si>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</si>
  <si>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</si>
  <si>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</si>
  <si>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</si>
  <si>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</si>
  <si>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</si>
  <si>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</si>
  <si>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</si>
  <si>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</si>
  <si>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</si>
  <si>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</si>
  <si>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</si>
  <si>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</si>
  <si>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</si>
  <si>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224</t>
  </si>
  <si>
    <t>灾害防治及应急管理支出</t>
  </si>
  <si>
    <t>　05</t>
  </si>
  <si>
    <t>　地震事务</t>
  </si>
  <si>
    <t>　　2240501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</si>
  <si>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</si>
  <si>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</si>
  <si>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</si>
  <si>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</si>
  <si>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</si>
  <si>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</si>
  <si>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</si>
  <si>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</si>
  <si>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</si>
  <si>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</si>
  <si>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</si>
  <si>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</si>
  <si>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</si>
  <si>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</si>
  <si>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</si>
  <si>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</si>
  <si>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</si>
  <si>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</si>
  <si>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</si>
  <si>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</si>
  <si>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</si>
  <si>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</si>
  <si>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</si>
  <si>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</si>
  <si>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</si>
  <si>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</si>
  <si>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</si>
  <si>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</si>
  <si>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</si>
  <si>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</si>
  <si>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</si>
  <si>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</si>
  <si>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</si>
  <si>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</si>
  <si>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</si>
  <si>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</si>
  <si>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</si>
  <si>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</si>
  <si>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</si>
  <si>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</si>
  <si>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</si>
  <si>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</si>
  <si>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</si>
  <si>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</si>
  <si>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</si>
  <si>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</si>
  <si>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</si>
  <si>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商品和服务支出</t>
  </si>
  <si>
    <t>30207</t>
  </si>
  <si>
    <t>　邮电费</t>
  </si>
  <si>
    <t>30217</t>
  </si>
  <si>
    <t>　公务接待费</t>
  </si>
  <si>
    <t>30239</t>
  </si>
  <si>
    <t>　其他交通费用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</si>
  <si>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</si>
  <si>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</si>
  <si>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</si>
  <si>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</si>
  <si>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</si>
  <si>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</si>
  <si>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</si>
  <si>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142</t>
  </si>
  <si>
    <t>防震减灾局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</si>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</sst>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7"/>
  <sheetViews>
    <sheetView showGridLines="0" showZeros="0" view="pageBreakPreview" zoomScale="60" workbookViewId="0" topLeftCell="A1">
      <selection activeCell="A18" sqref="A18:IV20"/>
    </sheetView>
  </sheetViews>
  <sheetFormatPr defaultColWidth="9.140625" defaultRowHeight="12.75" customHeight="1"/>
  <cols>
    <col min="1" max="254" width="9.140625" style="1" customWidth="1"/>
    <col min="255" max="16384" width="9.140625" style="1" customWidth="1"/>
  </cols>
  <sheetData>
    <row r="1" spans="1:19" s="1" customFormat="1" ht="15">
      <c r="A1" s="67"/>
      <c r="R1" s="11"/>
      <c r="S1" s="77" t="s">
        <v>0</v>
      </c>
    </row>
    <row r="2" s="1" customFormat="1" ht="42" customHeight="1">
      <c r="R2" s="11"/>
    </row>
    <row r="3" spans="1:18" s="1" customFormat="1" ht="61.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Q3" s="11"/>
      <c r="R3" s="11"/>
    </row>
    <row r="4" spans="2:17" s="1" customFormat="1" ht="38.25" customHeight="1">
      <c r="B4" s="69"/>
      <c r="C4" s="69"/>
      <c r="D4" s="69"/>
      <c r="E4" s="69"/>
      <c r="F4" s="70"/>
      <c r="G4" s="70"/>
      <c r="H4" s="69"/>
      <c r="I4" s="69"/>
      <c r="J4" s="69"/>
      <c r="K4" s="69"/>
      <c r="L4" s="69"/>
      <c r="M4" s="69"/>
      <c r="N4" s="69"/>
      <c r="O4" s="11"/>
      <c r="P4" s="11"/>
      <c r="Q4" s="11"/>
    </row>
    <row r="5" spans="1:15" s="1" customFormat="1" ht="15">
      <c r="A5" s="11"/>
      <c r="B5" s="11"/>
      <c r="F5" s="11"/>
      <c r="G5" s="11"/>
      <c r="J5" s="11"/>
      <c r="K5" s="11"/>
      <c r="L5" s="11"/>
      <c r="O5" s="11"/>
    </row>
    <row r="6" spans="2:15" s="1" customFormat="1" ht="25.5" customHeight="1">
      <c r="B6" s="11"/>
      <c r="F6" s="71" t="s">
        <v>2</v>
      </c>
      <c r="G6" s="71"/>
      <c r="H6" s="72"/>
      <c r="I6" s="72"/>
      <c r="J6" s="72"/>
      <c r="K6" s="76"/>
      <c r="L6" s="72"/>
      <c r="M6" s="76"/>
      <c r="O6" s="11"/>
    </row>
    <row r="7" spans="2:13" s="1" customFormat="1" ht="22.5">
      <c r="B7" s="11"/>
      <c r="C7" s="11"/>
      <c r="F7" s="71"/>
      <c r="G7" s="71"/>
      <c r="H7" s="71"/>
      <c r="I7" s="71"/>
      <c r="J7" s="71"/>
      <c r="K7" s="71"/>
      <c r="L7" s="71"/>
      <c r="M7" s="71"/>
    </row>
    <row r="8" spans="3:13" s="1" customFormat="1" ht="22.5">
      <c r="C8" s="11"/>
      <c r="F8" s="71"/>
      <c r="G8" s="71"/>
      <c r="H8" s="71"/>
      <c r="I8" s="71"/>
      <c r="J8" s="71"/>
      <c r="K8" s="71"/>
      <c r="L8" s="71"/>
      <c r="M8" s="71"/>
    </row>
    <row r="9" spans="3:253" s="1" customFormat="1" ht="22.5">
      <c r="C9" s="11"/>
      <c r="D9" s="11"/>
      <c r="F9" s="71"/>
      <c r="G9" s="71"/>
      <c r="H9" s="71"/>
      <c r="I9" s="71"/>
      <c r="J9" s="71"/>
      <c r="K9" s="71"/>
      <c r="L9" s="71"/>
      <c r="M9" s="71"/>
      <c r="IQ9" s="11"/>
      <c r="IR9" s="11"/>
      <c r="IS9" s="78"/>
    </row>
    <row r="10" spans="4:253" s="1" customFormat="1" ht="24.75" customHeight="1">
      <c r="D10" s="11"/>
      <c r="F10" s="73" t="s">
        <v>3</v>
      </c>
      <c r="G10" s="71"/>
      <c r="H10" s="71"/>
      <c r="I10" s="71"/>
      <c r="J10" s="71"/>
      <c r="K10" s="71"/>
      <c r="L10" s="71"/>
      <c r="M10" s="71"/>
      <c r="IQ10" s="11"/>
      <c r="IS10" s="11"/>
    </row>
    <row r="11" spans="6:253" s="1" customFormat="1" ht="22.5">
      <c r="F11" s="71"/>
      <c r="G11" s="71"/>
      <c r="H11" s="71"/>
      <c r="I11" s="71"/>
      <c r="J11" s="71"/>
      <c r="K11" s="71"/>
      <c r="L11" s="71"/>
      <c r="M11" s="71"/>
      <c r="IQ11" s="11"/>
      <c r="IS11" s="11"/>
    </row>
    <row r="12" spans="6:254" s="1" customFormat="1" ht="22.5">
      <c r="F12" s="71"/>
      <c r="G12" s="71"/>
      <c r="H12" s="71"/>
      <c r="I12" s="71"/>
      <c r="J12" s="71"/>
      <c r="K12" s="71"/>
      <c r="L12" s="71"/>
      <c r="M12" s="71"/>
      <c r="IS12" s="11"/>
      <c r="IT12" s="11"/>
    </row>
    <row r="13" spans="6:254" s="1" customFormat="1" ht="24.75" customHeight="1">
      <c r="F13" s="71" t="s">
        <v>4</v>
      </c>
      <c r="G13" s="71"/>
      <c r="H13" s="72"/>
      <c r="I13" s="72"/>
      <c r="J13" s="72"/>
      <c r="K13" s="76"/>
      <c r="L13" s="76"/>
      <c r="M13" s="76"/>
      <c r="IT13" s="11"/>
    </row>
    <row r="14" spans="9:254" s="1" customFormat="1" ht="15">
      <c r="I14" s="11"/>
      <c r="J14" s="11"/>
      <c r="K14" s="11"/>
      <c r="IT14" s="11"/>
    </row>
    <row r="15" spans="9:254" s="1" customFormat="1" ht="32.25" customHeight="1">
      <c r="I15" s="11"/>
      <c r="K15" s="11"/>
      <c r="IT15" s="11"/>
    </row>
    <row r="16" s="1" customFormat="1" ht="15">
      <c r="K16" s="11"/>
    </row>
    <row r="17" spans="1:14" s="1" customFormat="1" ht="31.5" customHeight="1">
      <c r="A17" s="74" t="s">
        <v>5</v>
      </c>
      <c r="B17" s="74"/>
      <c r="C17" s="74"/>
      <c r="D17" s="74"/>
      <c r="E17" s="75"/>
      <c r="F17" s="74"/>
      <c r="G17" s="74" t="s">
        <v>6</v>
      </c>
      <c r="H17" s="74"/>
      <c r="I17" s="75"/>
      <c r="J17" s="74"/>
      <c r="K17" s="74"/>
      <c r="L17" s="74"/>
      <c r="M17" s="74" t="s">
        <v>7</v>
      </c>
      <c r="N17" s="74"/>
    </row>
    <row r="18" s="1" customFormat="1" ht="15"/>
    <row r="19" s="1" customFormat="1" ht="15"/>
    <row r="20" s="1" customFormat="1" ht="30" customHeight="1"/>
    <row r="21" s="1" customFormat="1" ht="15"/>
    <row r="22" s="1" customFormat="1" ht="15"/>
    <row r="23" s="1" customFormat="1" ht="15"/>
    <row r="24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3:N3"/>
  </mergeCells>
  <printOptions horizontalCentered="1"/>
  <pageMargins left="0.39305555555555555" right="0.39305555555555555" top="0.7868055555555555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121</v>
      </c>
      <c r="B2" s="2"/>
      <c r="C2" s="2"/>
    </row>
    <row r="3" s="1" customFormat="1" ht="17.25" customHeight="1"/>
    <row r="4" spans="1:3" s="1" customFormat="1" ht="15.75" customHeight="1">
      <c r="A4" s="3" t="s">
        <v>122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507585</v>
      </c>
      <c r="C7" s="12"/>
      <c r="D7" s="11"/>
      <c r="F7" s="11"/>
    </row>
    <row r="8" spans="1:3" s="1" customFormat="1" ht="27.75" customHeight="1">
      <c r="A8" s="6" t="s">
        <v>53</v>
      </c>
      <c r="B8" s="7">
        <v>507585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123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122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463641</v>
      </c>
      <c r="C7" s="8">
        <v>463641</v>
      </c>
      <c r="D7" s="7"/>
    </row>
    <row r="8" spans="1:4" s="1" customFormat="1" ht="27.75" customHeight="1">
      <c r="A8" s="6" t="s">
        <v>53</v>
      </c>
      <c r="B8" s="7">
        <v>463641</v>
      </c>
      <c r="C8" s="8">
        <v>463641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3"/>
  <sheetViews>
    <sheetView showGridLines="0" showZeros="0" tabSelected="1" view="pageBreakPreview" zoomScale="115" zoomScaleSheetLayoutView="115" workbookViewId="0" topLeftCell="A1">
      <selection activeCell="A2" sqref="A2:D2"/>
    </sheetView>
  </sheetViews>
  <sheetFormatPr defaultColWidth="9.140625" defaultRowHeight="12.75" customHeight="1"/>
  <cols>
    <col min="1" max="1" width="34.7109375" style="1" customWidth="1"/>
    <col min="2" max="2" width="24.28125" style="1" customWidth="1"/>
    <col min="3" max="3" width="45.710937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4" t="s">
        <v>8</v>
      </c>
      <c r="B2" s="14"/>
      <c r="C2" s="14"/>
      <c r="D2" s="14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463641</v>
      </c>
      <c r="C6" s="58" t="str">
        <f>'支出总表（引用）'!A8</f>
        <v>灾害防治及应急管理支出</v>
      </c>
      <c r="D6" s="59">
        <f>'支出总表（引用）'!B8</f>
        <v>507585</v>
      </c>
    </row>
    <row r="7" spans="1:4" s="1" customFormat="1" ht="17.25" customHeight="1">
      <c r="A7" s="35" t="s">
        <v>17</v>
      </c>
      <c r="B7" s="36">
        <v>463641</v>
      </c>
      <c r="C7" s="58">
        <f>'支出总表（引用）'!A9</f>
        <v>0</v>
      </c>
      <c r="D7" s="59">
        <f>'支出总表（引用）'!B9</f>
        <v>0</v>
      </c>
    </row>
    <row r="8" spans="1:4" s="1" customFormat="1" ht="17.25" customHeight="1">
      <c r="A8" s="35" t="s">
        <v>18</v>
      </c>
      <c r="B8" s="36"/>
      <c r="C8" s="58">
        <f>'支出总表（引用）'!A10</f>
        <v>0</v>
      </c>
      <c r="D8" s="59">
        <f>'支出总表（引用）'!B10</f>
        <v>0</v>
      </c>
    </row>
    <row r="9" spans="1:4" s="1" customFormat="1" ht="17.25" customHeight="1">
      <c r="A9" s="35" t="s">
        <v>19</v>
      </c>
      <c r="B9" s="36"/>
      <c r="C9" s="58">
        <f>'支出总表（引用）'!A11</f>
        <v>0</v>
      </c>
      <c r="D9" s="59">
        <f>'支出总表（引用）'!B11</f>
        <v>0</v>
      </c>
    </row>
    <row r="10" spans="1:4" s="1" customFormat="1" ht="17.25" customHeight="1">
      <c r="A10" s="35" t="s">
        <v>20</v>
      </c>
      <c r="B10" s="36"/>
      <c r="C10" s="58">
        <f>'支出总表（引用）'!A12</f>
        <v>0</v>
      </c>
      <c r="D10" s="59">
        <f>'支出总表（引用）'!B12</f>
        <v>0</v>
      </c>
    </row>
    <row r="11" spans="1:4" s="1" customFormat="1" ht="17.25" customHeight="1">
      <c r="A11" s="35" t="s">
        <v>21</v>
      </c>
      <c r="B11" s="36"/>
      <c r="C11" s="58">
        <f>'支出总表（引用）'!A13</f>
        <v>0</v>
      </c>
      <c r="D11" s="59">
        <f>'支出总表（引用）'!B13</f>
        <v>0</v>
      </c>
    </row>
    <row r="12" spans="1:4" s="1" customFormat="1" ht="17.25" customHeight="1">
      <c r="A12" s="35" t="s">
        <v>22</v>
      </c>
      <c r="B12" s="36"/>
      <c r="C12" s="58">
        <f>'支出总表（引用）'!A14</f>
        <v>0</v>
      </c>
      <c r="D12" s="59">
        <f>'支出总表（引用）'!B14</f>
        <v>0</v>
      </c>
    </row>
    <row r="13" spans="1:4" s="1" customFormat="1" ht="17.25" customHeight="1">
      <c r="A13" s="35" t="s">
        <v>23</v>
      </c>
      <c r="B13" s="36">
        <v>43944</v>
      </c>
      <c r="C13" s="58">
        <f>'支出总表（引用）'!A15</f>
        <v>0</v>
      </c>
      <c r="D13" s="59">
        <f>'支出总表（引用）'!B15</f>
        <v>0</v>
      </c>
    </row>
    <row r="14" spans="1:4" s="1" customFormat="1" ht="17.25" customHeight="1">
      <c r="A14" s="35" t="s">
        <v>24</v>
      </c>
      <c r="B14" s="36"/>
      <c r="C14" s="58">
        <f>'支出总表（引用）'!A16</f>
        <v>0</v>
      </c>
      <c r="D14" s="59">
        <f>'支出总表（引用）'!B16</f>
        <v>0</v>
      </c>
    </row>
    <row r="15" spans="1:4" s="1" customFormat="1" ht="17.25" customHeight="1">
      <c r="A15" s="35" t="s">
        <v>25</v>
      </c>
      <c r="B15" s="21"/>
      <c r="C15" s="58">
        <f>'支出总表（引用）'!A17</f>
        <v>0</v>
      </c>
      <c r="D15" s="59">
        <f>'支出总表（引用）'!B17</f>
        <v>0</v>
      </c>
    </row>
    <row r="16" spans="1:4" s="1" customFormat="1" ht="19.5" customHeight="1">
      <c r="A16" s="60"/>
      <c r="B16" s="21"/>
      <c r="C16" s="58">
        <f>'支出总表（引用）'!A50</f>
        <v>0</v>
      </c>
      <c r="D16" s="59">
        <f>'支出总表（引用）'!B50</f>
        <v>0</v>
      </c>
    </row>
    <row r="17" spans="1:4" s="1" customFormat="1" ht="17.25" customHeight="1">
      <c r="A17" s="47" t="s">
        <v>26</v>
      </c>
      <c r="B17" s="36">
        <f>SUM(B6,B11,B12,B13,B14,B15)</f>
        <v>507585</v>
      </c>
      <c r="C17" s="47" t="s">
        <v>27</v>
      </c>
      <c r="D17" s="21">
        <f>'支出总表（引用）'!B7</f>
        <v>507585</v>
      </c>
    </row>
    <row r="18" spans="1:4" s="1" customFormat="1" ht="17.25" customHeight="1">
      <c r="A18" s="35" t="s">
        <v>28</v>
      </c>
      <c r="B18" s="36"/>
      <c r="C18" s="61" t="s">
        <v>29</v>
      </c>
      <c r="D18" s="21"/>
    </row>
    <row r="19" spans="1:4" s="1" customFormat="1" ht="17.25" customHeight="1">
      <c r="A19" s="35" t="s">
        <v>30</v>
      </c>
      <c r="B19" s="62"/>
      <c r="C19" s="63"/>
      <c r="D19" s="21"/>
    </row>
    <row r="20" spans="1:4" s="1" customFormat="1" ht="17.25" customHeight="1">
      <c r="A20" s="64"/>
      <c r="B20" s="65"/>
      <c r="C20" s="63"/>
      <c r="D20" s="21"/>
    </row>
    <row r="21" spans="1:4" s="1" customFormat="1" ht="17.25" customHeight="1">
      <c r="A21" s="47" t="s">
        <v>31</v>
      </c>
      <c r="B21" s="66">
        <f>SUM(B17,B18,B19)</f>
        <v>507585</v>
      </c>
      <c r="C21" s="47" t="s">
        <v>32</v>
      </c>
      <c r="D21" s="21">
        <f>B21</f>
        <v>507585</v>
      </c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7868055555555555" bottom="0.7868055555555555" header="0.5" footer="0.5902777777777778"/>
  <pageSetup firstPageNumber="1177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showGridLines="0" showZeros="0" view="pageBreakPreview" zoomScale="60" workbookViewId="0" topLeftCell="A1">
      <selection activeCell="A2" sqref="A2:O2"/>
    </sheetView>
  </sheetViews>
  <sheetFormatPr defaultColWidth="9.140625" defaultRowHeight="12.75" customHeight="1"/>
  <cols>
    <col min="1" max="1" width="14.00390625" style="1" customWidth="1"/>
    <col min="2" max="2" width="22.8515625" style="1" customWidth="1"/>
    <col min="3" max="3" width="16.00390625" style="1" customWidth="1"/>
    <col min="4" max="4" width="4.00390625" style="1" customWidth="1"/>
    <col min="5" max="5" width="15.57421875" style="1" customWidth="1"/>
    <col min="6" max="6" width="13.00390625" style="1" customWidth="1"/>
    <col min="7" max="7" width="5.7109375" style="1" customWidth="1"/>
    <col min="8" max="8" width="3.8515625" style="1" customWidth="1"/>
    <col min="9" max="9" width="6.00390625" style="1" customWidth="1"/>
    <col min="10" max="10" width="4.00390625" style="1" customWidth="1"/>
    <col min="11" max="11" width="6.421875" style="1" customWidth="1"/>
    <col min="12" max="12" width="11.140625" style="1" customWidth="1"/>
    <col min="13" max="13" width="6.140625" style="1" customWidth="1"/>
    <col min="14" max="14" width="5.7109375" style="1" customWidth="1"/>
    <col min="15" max="15" width="6.0039062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4" t="s">
        <v>36</v>
      </c>
      <c r="D4" s="55" t="s">
        <v>37</v>
      </c>
      <c r="E4" s="4" t="s">
        <v>38</v>
      </c>
      <c r="F4" s="4"/>
      <c r="G4" s="4"/>
      <c r="H4" s="4"/>
      <c r="I4" s="4"/>
      <c r="J4" s="49" t="s">
        <v>39</v>
      </c>
      <c r="K4" s="49" t="s">
        <v>40</v>
      </c>
      <c r="L4" s="49" t="s">
        <v>41</v>
      </c>
      <c r="M4" s="49" t="s">
        <v>42</v>
      </c>
      <c r="N4" s="49" t="s">
        <v>43</v>
      </c>
      <c r="O4" s="55" t="s">
        <v>44</v>
      </c>
    </row>
    <row r="5" spans="1:15" s="1" customFormat="1" ht="97.5" customHeight="1">
      <c r="A5" s="4"/>
      <c r="B5" s="4"/>
      <c r="C5" s="56"/>
      <c r="D5" s="55"/>
      <c r="E5" s="55" t="s">
        <v>45</v>
      </c>
      <c r="F5" s="55" t="s">
        <v>46</v>
      </c>
      <c r="G5" s="55" t="s">
        <v>47</v>
      </c>
      <c r="H5" s="55" t="s">
        <v>48</v>
      </c>
      <c r="I5" s="55" t="s">
        <v>49</v>
      </c>
      <c r="J5" s="49"/>
      <c r="K5" s="49"/>
      <c r="L5" s="49"/>
      <c r="M5" s="49"/>
      <c r="N5" s="49"/>
      <c r="O5" s="55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507585</v>
      </c>
      <c r="D7" s="22"/>
      <c r="E7" s="22">
        <v>463641</v>
      </c>
      <c r="F7" s="22">
        <v>463641</v>
      </c>
      <c r="G7" s="22"/>
      <c r="H7" s="22"/>
      <c r="I7" s="22"/>
      <c r="J7" s="22"/>
      <c r="K7" s="22"/>
      <c r="L7" s="21">
        <v>43944</v>
      </c>
      <c r="M7" s="52"/>
      <c r="N7" s="57"/>
      <c r="O7" s="21"/>
    </row>
    <row r="8" spans="1:15" s="1" customFormat="1" ht="45.75" customHeight="1">
      <c r="A8" s="6" t="s">
        <v>52</v>
      </c>
      <c r="B8" s="6" t="s">
        <v>53</v>
      </c>
      <c r="C8" s="22">
        <v>507585</v>
      </c>
      <c r="D8" s="22"/>
      <c r="E8" s="22">
        <v>463641</v>
      </c>
      <c r="F8" s="22">
        <v>463641</v>
      </c>
      <c r="G8" s="22"/>
      <c r="H8" s="22"/>
      <c r="I8" s="22"/>
      <c r="J8" s="22"/>
      <c r="K8" s="22"/>
      <c r="L8" s="21">
        <v>43944</v>
      </c>
      <c r="M8" s="52"/>
      <c r="N8" s="57"/>
      <c r="O8" s="21"/>
    </row>
    <row r="9" spans="1:15" s="1" customFormat="1" ht="25.5" customHeight="1">
      <c r="A9" s="6" t="s">
        <v>54</v>
      </c>
      <c r="B9" s="6" t="s">
        <v>55</v>
      </c>
      <c r="C9" s="22">
        <v>507585</v>
      </c>
      <c r="D9" s="22"/>
      <c r="E9" s="22">
        <v>463641</v>
      </c>
      <c r="F9" s="22">
        <v>463641</v>
      </c>
      <c r="G9" s="22"/>
      <c r="H9" s="22"/>
      <c r="I9" s="22"/>
      <c r="J9" s="22"/>
      <c r="K9" s="22"/>
      <c r="L9" s="21">
        <v>43944</v>
      </c>
      <c r="M9" s="52"/>
      <c r="N9" s="57"/>
      <c r="O9" s="21"/>
    </row>
    <row r="10" spans="1:15" s="1" customFormat="1" ht="25.5" customHeight="1">
      <c r="A10" s="6" t="s">
        <v>56</v>
      </c>
      <c r="B10" s="6" t="s">
        <v>57</v>
      </c>
      <c r="C10" s="22">
        <v>507585</v>
      </c>
      <c r="D10" s="22"/>
      <c r="E10" s="22">
        <v>463641</v>
      </c>
      <c r="F10" s="22">
        <v>463641</v>
      </c>
      <c r="G10" s="22"/>
      <c r="H10" s="22"/>
      <c r="I10" s="22"/>
      <c r="J10" s="22"/>
      <c r="K10" s="22"/>
      <c r="L10" s="21">
        <v>43944</v>
      </c>
      <c r="M10" s="52"/>
      <c r="N10" s="57"/>
      <c r="O10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7868055555555555" bottom="0.7868055555555555" header="0.5" footer="0.5902777777777778"/>
  <pageSetup firstPageNumber="1178" useFirstPageNumber="1"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view="pageBreakPreview" zoomScale="60" workbookViewId="0" topLeftCell="A1">
      <selection activeCell="A2" sqref="A2:H2"/>
    </sheetView>
  </sheetViews>
  <sheetFormatPr defaultColWidth="9.140625" defaultRowHeight="12.75" customHeight="1"/>
  <cols>
    <col min="1" max="1" width="18.140625" style="1" customWidth="1"/>
    <col min="2" max="2" width="28.57421875" style="1" customWidth="1"/>
    <col min="3" max="4" width="16.8515625" style="1" customWidth="1"/>
    <col min="5" max="5" width="16.140625" style="1" customWidth="1"/>
    <col min="6" max="6" width="12.140625" style="1" customWidth="1"/>
    <col min="7" max="7" width="18.57421875" style="1" customWidth="1"/>
    <col min="8" max="8" width="13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9" t="s">
        <v>36</v>
      </c>
      <c r="D4" s="3" t="s">
        <v>60</v>
      </c>
      <c r="E4" s="4" t="s">
        <v>61</v>
      </c>
      <c r="F4" s="50" t="s">
        <v>62</v>
      </c>
      <c r="G4" s="4" t="s">
        <v>63</v>
      </c>
      <c r="H4" s="51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9"/>
      <c r="D5" s="3"/>
      <c r="E5" s="4"/>
      <c r="F5" s="50"/>
      <c r="G5" s="4"/>
      <c r="H5" s="51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507585</v>
      </c>
      <c r="D7" s="22">
        <v>407585</v>
      </c>
      <c r="E7" s="22">
        <v>100000</v>
      </c>
      <c r="F7" s="22"/>
      <c r="G7" s="21"/>
      <c r="H7" s="52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507585</v>
      </c>
      <c r="D8" s="22">
        <v>407585</v>
      </c>
      <c r="E8" s="22">
        <v>100000</v>
      </c>
      <c r="F8" s="22"/>
      <c r="G8" s="21"/>
      <c r="H8" s="52"/>
    </row>
    <row r="9" spans="1:8" s="1" customFormat="1" ht="18.75" customHeight="1">
      <c r="A9" s="6" t="s">
        <v>54</v>
      </c>
      <c r="B9" s="6" t="s">
        <v>55</v>
      </c>
      <c r="C9" s="22">
        <v>507585</v>
      </c>
      <c r="D9" s="22">
        <v>407585</v>
      </c>
      <c r="E9" s="22">
        <v>100000</v>
      </c>
      <c r="F9" s="22"/>
      <c r="G9" s="21"/>
      <c r="H9" s="52"/>
    </row>
    <row r="10" spans="1:8" s="1" customFormat="1" ht="18.75" customHeight="1">
      <c r="A10" s="6" t="s">
        <v>56</v>
      </c>
      <c r="B10" s="6" t="s">
        <v>57</v>
      </c>
      <c r="C10" s="22">
        <v>507585</v>
      </c>
      <c r="D10" s="22">
        <v>407585</v>
      </c>
      <c r="E10" s="22">
        <v>100000</v>
      </c>
      <c r="F10" s="22"/>
      <c r="G10" s="21"/>
      <c r="H10" s="5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7868055555555555" bottom="0.7868055555555555" header="0.5" footer="0.5902777777777778"/>
  <pageSetup firstPageNumber="1179" useFirstPageNumber="1"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view="pageBreakPreview" zoomScale="60" workbookViewId="0" topLeftCell="A1">
      <selection activeCell="A2" sqref="A2:F2"/>
    </sheetView>
  </sheetViews>
  <sheetFormatPr defaultColWidth="9.140625" defaultRowHeight="12.75" customHeight="1"/>
  <cols>
    <col min="1" max="1" width="32.57421875" style="1" customWidth="1"/>
    <col min="2" max="2" width="15.8515625" style="1" customWidth="1"/>
    <col min="3" max="3" width="31.00390625" style="1" customWidth="1"/>
    <col min="4" max="4" width="19.7109375" style="1" customWidth="1"/>
    <col min="5" max="5" width="21.57421875" style="1" customWidth="1"/>
    <col min="6" max="6" width="13.14062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14" t="s">
        <v>67</v>
      </c>
      <c r="B2" s="14"/>
      <c r="C2" s="14"/>
      <c r="D2" s="14"/>
      <c r="E2" s="14"/>
      <c r="F2" s="14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45" customHeight="1">
      <c r="A5" s="4" t="s">
        <v>13</v>
      </c>
      <c r="B5" s="5" t="s">
        <v>14</v>
      </c>
      <c r="C5" s="19" t="s">
        <v>15</v>
      </c>
      <c r="D5" s="33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463641</v>
      </c>
      <c r="C6" s="37" t="s">
        <v>72</v>
      </c>
      <c r="D6" s="7">
        <f>'财拨总表（引用）'!B7</f>
        <v>463641</v>
      </c>
      <c r="E6" s="7">
        <f>'财拨总表（引用）'!C7</f>
        <v>463641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463641</v>
      </c>
      <c r="C7" s="38" t="str">
        <f>'财拨总表（引用）'!A8</f>
        <v>灾害防治及应急管理支出</v>
      </c>
      <c r="D7" s="39">
        <f>'财拨总表（引用）'!B8</f>
        <v>463641</v>
      </c>
      <c r="E7" s="39">
        <f>'财拨总表（引用）'!C8</f>
        <v>463641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40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9.5" customHeight="1">
      <c r="A11" s="41"/>
      <c r="B11" s="42"/>
      <c r="C11" s="43">
        <f>'财拨总表（引用）'!A49</f>
        <v>0</v>
      </c>
      <c r="D11" s="39">
        <f>'财拨总表（引用）'!B49</f>
        <v>0</v>
      </c>
      <c r="E11" s="39">
        <f>'财拨总表（引用）'!C49</f>
        <v>0</v>
      </c>
      <c r="F11" s="39">
        <f>'财拨总表（引用）'!D49</f>
        <v>0</v>
      </c>
      <c r="G11" s="13"/>
    </row>
    <row r="12" spans="1:7" s="1" customFormat="1" ht="17.25" customHeight="1">
      <c r="A12" s="41" t="s">
        <v>77</v>
      </c>
      <c r="B12" s="42"/>
      <c r="C12" s="39" t="s">
        <v>78</v>
      </c>
      <c r="D12" s="39"/>
      <c r="E12" s="39"/>
      <c r="F12" s="21"/>
      <c r="G12" s="13"/>
    </row>
    <row r="13" spans="1:7" s="1" customFormat="1" ht="17.25" customHeight="1">
      <c r="A13" s="44" t="s">
        <v>79</v>
      </c>
      <c r="B13" s="42"/>
      <c r="C13" s="39"/>
      <c r="D13" s="39"/>
      <c r="E13" s="39"/>
      <c r="F13" s="21"/>
      <c r="G13" s="13"/>
    </row>
    <row r="14" spans="1:7" s="1" customFormat="1" ht="17.25" customHeight="1">
      <c r="A14" s="41" t="s">
        <v>80</v>
      </c>
      <c r="B14" s="45"/>
      <c r="C14" s="39"/>
      <c r="D14" s="39"/>
      <c r="E14" s="39"/>
      <c r="F14" s="21"/>
      <c r="G14" s="13"/>
    </row>
    <row r="15" spans="1:7" s="1" customFormat="1" ht="17.25" customHeight="1">
      <c r="A15" s="41"/>
      <c r="B15" s="42"/>
      <c r="C15" s="39"/>
      <c r="D15" s="39"/>
      <c r="E15" s="39"/>
      <c r="F15" s="21"/>
      <c r="G15" s="13"/>
    </row>
    <row r="16" spans="1:7" s="1" customFormat="1" ht="17.25" customHeight="1">
      <c r="A16" s="41"/>
      <c r="B16" s="42"/>
      <c r="C16" s="39"/>
      <c r="D16" s="39"/>
      <c r="E16" s="39"/>
      <c r="F16" s="21"/>
      <c r="G16" s="13"/>
    </row>
    <row r="17" spans="1:7" s="1" customFormat="1" ht="17.25" customHeight="1">
      <c r="A17" s="46" t="s">
        <v>31</v>
      </c>
      <c r="B17" s="7">
        <f>B6</f>
        <v>463641</v>
      </c>
      <c r="C17" s="47" t="s">
        <v>32</v>
      </c>
      <c r="D17" s="7">
        <f>'财拨总表（引用）'!B7</f>
        <v>463641</v>
      </c>
      <c r="E17" s="7">
        <f>'财拨总表（引用）'!C7</f>
        <v>463641</v>
      </c>
      <c r="F17" s="7">
        <f>'财拨总表（引用）'!D7</f>
        <v>0</v>
      </c>
      <c r="G17" s="13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1"/>
    </row>
    <row r="44" s="1" customFormat="1" ht="15">
      <c r="AD44" s="11"/>
    </row>
    <row r="45" spans="31:32" s="1" customFormat="1" ht="15">
      <c r="AE45" s="11"/>
      <c r="AF45" s="11"/>
    </row>
    <row r="46" spans="32:33" s="1" customFormat="1" ht="15">
      <c r="AF46" s="11"/>
      <c r="AG46" s="11"/>
    </row>
    <row r="47" s="1" customFormat="1" ht="15">
      <c r="AG47" s="48" t="s">
        <v>81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1"/>
    </row>
    <row r="85" spans="23:26" s="1" customFormat="1" ht="15">
      <c r="W85" s="11"/>
      <c r="X85" s="11"/>
      <c r="Y85" s="11"/>
      <c r="Z85" s="48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05555555555555" right="0.39305555555555555" top="0.7868055555555555" bottom="0.7868055555555555" header="0.5" footer="0.5902777777777778"/>
  <pageSetup firstPageNumber="1180" useFirstPageNumber="1"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view="pageBreakPreview" zoomScale="60" workbookViewId="0" topLeftCell="A1">
      <selection activeCell="A2" sqref="A2:E2"/>
    </sheetView>
  </sheetViews>
  <sheetFormatPr defaultColWidth="9.140625" defaultRowHeight="12.75" customHeight="1"/>
  <cols>
    <col min="1" max="1" width="21.28125" style="1" customWidth="1"/>
    <col min="2" max="2" width="31.57421875" style="1" customWidth="1"/>
    <col min="3" max="5" width="25.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463641</v>
      </c>
      <c r="D7" s="22">
        <v>363641</v>
      </c>
      <c r="E7" s="21">
        <v>100000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463641</v>
      </c>
      <c r="D8" s="22">
        <v>363641</v>
      </c>
      <c r="E8" s="21">
        <v>100000</v>
      </c>
    </row>
    <row r="9" spans="1:5" s="1" customFormat="1" ht="18.75" customHeight="1">
      <c r="A9" s="6" t="s">
        <v>54</v>
      </c>
      <c r="B9" s="6" t="s">
        <v>55</v>
      </c>
      <c r="C9" s="22">
        <v>463641</v>
      </c>
      <c r="D9" s="22">
        <v>363641</v>
      </c>
      <c r="E9" s="21">
        <v>100000</v>
      </c>
    </row>
    <row r="10" spans="1:5" s="1" customFormat="1" ht="18.75" customHeight="1">
      <c r="A10" s="6" t="s">
        <v>56</v>
      </c>
      <c r="B10" s="6" t="s">
        <v>57</v>
      </c>
      <c r="C10" s="22">
        <v>463641</v>
      </c>
      <c r="D10" s="22">
        <v>363641</v>
      </c>
      <c r="E10" s="21">
        <v>100000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902777777777778"/>
  <pageSetup firstPageNumber="1181" useFirstPageNumber="1"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view="pageBreakPreview" zoomScale="115" zoomScaleSheetLayoutView="115" workbookViewId="0" topLeftCell="A1">
      <selection activeCell="A2" sqref="A2:E2"/>
    </sheetView>
  </sheetViews>
  <sheetFormatPr defaultColWidth="9.140625" defaultRowHeight="12.75" customHeight="1"/>
  <cols>
    <col min="1" max="1" width="14.57421875" style="1" customWidth="1"/>
    <col min="2" max="2" width="38.00390625" style="1" customWidth="1"/>
    <col min="3" max="5" width="25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363641</v>
      </c>
      <c r="D7" s="22">
        <v>313841</v>
      </c>
      <c r="E7" s="21">
        <v>49800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313841</v>
      </c>
      <c r="D8" s="22">
        <v>313841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139740</v>
      </c>
      <c r="D9" s="22">
        <v>139740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82080</v>
      </c>
      <c r="D10" s="22">
        <v>82080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18485</v>
      </c>
      <c r="D11" s="22">
        <v>18485</v>
      </c>
      <c r="E11" s="21"/>
    </row>
    <row r="12" spans="1:5" s="1" customFormat="1" ht="18.75" customHeight="1">
      <c r="A12" s="6" t="s">
        <v>96</v>
      </c>
      <c r="B12" s="6" t="s">
        <v>97</v>
      </c>
      <c r="C12" s="22">
        <v>37344</v>
      </c>
      <c r="D12" s="22">
        <v>37344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9348</v>
      </c>
      <c r="D13" s="22">
        <v>9348</v>
      </c>
      <c r="E13" s="21"/>
    </row>
    <row r="14" spans="1:5" s="1" customFormat="1" ht="18.75" customHeight="1">
      <c r="A14" s="6" t="s">
        <v>100</v>
      </c>
      <c r="B14" s="6" t="s">
        <v>101</v>
      </c>
      <c r="C14" s="22">
        <v>228</v>
      </c>
      <c r="D14" s="22">
        <v>228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26616</v>
      </c>
      <c r="D15" s="22">
        <v>26616</v>
      </c>
      <c r="E15" s="21"/>
    </row>
    <row r="16" spans="1:5" s="1" customFormat="1" ht="18.75" customHeight="1">
      <c r="A16" s="6"/>
      <c r="B16" s="6" t="s">
        <v>104</v>
      </c>
      <c r="C16" s="22">
        <v>49800</v>
      </c>
      <c r="D16" s="22"/>
      <c r="E16" s="21">
        <v>49800</v>
      </c>
    </row>
    <row r="17" spans="1:5" s="1" customFormat="1" ht="18.75" customHeight="1">
      <c r="A17" s="6" t="s">
        <v>105</v>
      </c>
      <c r="B17" s="6" t="s">
        <v>106</v>
      </c>
      <c r="C17" s="22">
        <v>600</v>
      </c>
      <c r="D17" s="22"/>
      <c r="E17" s="21">
        <v>600</v>
      </c>
    </row>
    <row r="18" spans="1:5" s="1" customFormat="1" ht="18.75" customHeight="1">
      <c r="A18" s="6" t="s">
        <v>107</v>
      </c>
      <c r="B18" s="6" t="s">
        <v>108</v>
      </c>
      <c r="C18" s="22">
        <v>24000</v>
      </c>
      <c r="D18" s="22"/>
      <c r="E18" s="21">
        <v>24000</v>
      </c>
    </row>
    <row r="19" spans="1:5" s="1" customFormat="1" ht="18.75" customHeight="1">
      <c r="A19" s="6" t="s">
        <v>109</v>
      </c>
      <c r="B19" s="6" t="s">
        <v>110</v>
      </c>
      <c r="C19" s="22">
        <v>25200</v>
      </c>
      <c r="D19" s="22"/>
      <c r="E19" s="21">
        <v>25200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902777777777778"/>
  <pageSetup firstPageNumber="1182" useFirstPageNumber="1"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view="pageBreakPreview" zoomScale="60" workbookViewId="0" topLeftCell="A1">
      <selection activeCell="A2" sqref="A2:G2"/>
    </sheetView>
  </sheetViews>
  <sheetFormatPr defaultColWidth="9.140625" defaultRowHeight="12.75" customHeight="1"/>
  <cols>
    <col min="1" max="1" width="19.28125" style="1" customWidth="1"/>
    <col min="2" max="2" width="22.85156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24.2812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111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112</v>
      </c>
      <c r="B4" s="5" t="s">
        <v>113</v>
      </c>
      <c r="C4" s="5" t="s">
        <v>36</v>
      </c>
      <c r="D4" s="26" t="s">
        <v>114</v>
      </c>
      <c r="E4" s="5" t="s">
        <v>115</v>
      </c>
      <c r="F4" s="27" t="s">
        <v>116</v>
      </c>
      <c r="G4" s="5" t="s">
        <v>117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24000</v>
      </c>
      <c r="D6" s="22"/>
      <c r="E6" s="22">
        <v>24000</v>
      </c>
      <c r="F6" s="21"/>
      <c r="G6" s="21"/>
    </row>
    <row r="7" spans="1:7" s="1" customFormat="1" ht="22.5" customHeight="1">
      <c r="A7" s="6" t="s">
        <v>118</v>
      </c>
      <c r="B7" s="6" t="s">
        <v>119</v>
      </c>
      <c r="C7" s="22">
        <v>24000</v>
      </c>
      <c r="D7" s="22"/>
      <c r="E7" s="22">
        <v>24000</v>
      </c>
      <c r="F7" s="21"/>
      <c r="G7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05555555555555" right="0.39305555555555555" top="0.7868055555555555" bottom="0.7868055555555555" header="0.5" footer="0.5902777777777778"/>
  <pageSetup firstPageNumber="1183" useFirstPageNumber="1"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view="pageBreakPreview" zoomScale="6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30.7109375" style="1" customWidth="1"/>
    <col min="3" max="5" width="25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902777777777778"/>
  <pageSetup firstPageNumber="1184" useFirstPageNumber="1"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赖彦辅</cp:lastModifiedBy>
  <dcterms:created xsi:type="dcterms:W3CDTF">2020-02-28T12:34:53Z</dcterms:created>
  <dcterms:modified xsi:type="dcterms:W3CDTF">2020-05-24T03:57:14Z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