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<sst xmlns="http://schemas.openxmlformats.org/spreadsheetml/2006/main" count="269" uniqueCount="220">
  <si>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</si>
  <si>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</si>
  <si>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</si>
  <si>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</si>
  <si>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</si>
  <si>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</si>
  <si>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</si>
  <si>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</si>
  <si>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</si>
  <si>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</si>
  <si>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</si>
  <si>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</si>
  <si>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</si>
  <si>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</si>
  <si>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</si>
  <si>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</si>
  <si>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</si>
  <si>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</si>
  <si>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</si>
  <si>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</si>
  <si>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</si>
  <si>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</si>
  <si>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</si>
  <si>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</si>
  <si>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</si>
  <si>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</si>
  <si>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</si>
  <si>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</si>
  <si>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</si>
  <si>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</si>
  <si>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</si>
  <si>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</si>
  <si>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</si>
  <si>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</si>
  <si>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</si>
  <si>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</si>
  <si>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</si>
  <si>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</si>
  <si>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</si>
  <si>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</si>
  <si>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</si>
  <si>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</si>
  <si>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</si>
  <si>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</si>
  <si>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</si>
  <si>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</si>
  <si>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</si>
  <si>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</si>
  <si>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</si>
  <si>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</si>
  <si>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</si>
  <si>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</si>
  <si>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</si>
  <si>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</si>
  <si>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</si>
  <si>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</si>
  <si>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全南县实验小学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</si>
  <si>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</si>
  <si>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</si>
  <si>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</si>
  <si>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</si>
  <si>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</si>
  <si>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</si>
  <si>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</si>
  <si>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</si>
  <si>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</si>
  <si>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</si>
  <si>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</si>
  <si>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</si>
  <si>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</si>
  <si>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</si>
  <si>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</si>
  <si>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</si>
  <si>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</si>
  <si>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</si>
  <si>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</si>
  <si>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</si>
  <si>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</si>
  <si>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</si>
  <si>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</si>
  <si>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</si>
  <si>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</si>
  <si>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</si>
  <si>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</si>
  <si>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</si>
  <si>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</si>
  <si>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</si>
  <si>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</si>
  <si>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</si>
  <si>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</si>
  <si>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</si>
  <si>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</si>
  <si>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</si>
  <si>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</si>
  <si>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</si>
  <si>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</si>
  <si>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</si>
  <si>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</si>
  <si>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</si>
  <si>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</si>
  <si>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</si>
  <si>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</si>
  <si>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</si>
  <si>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</si>
  <si>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</si>
  <si>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</si>
  <si>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</si>
  <si>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</si>
  <si>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</si>
  <si>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</si>
  <si>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</si>
  <si>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</si>
  <si>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</si>
  <si>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</si>
  <si>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</si>
  <si>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</si>
  <si>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</si>
  <si>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</si>
  <si>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</si>
  <si>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</si>
  <si>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</si>
  <si>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</si>
  <si>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</si>
  <si>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</si>
  <si>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</si>
  <si>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</si>
  <si>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</si>
  <si>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</si>
  <si>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</si>
  <si>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</si>
  <si>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</si>
  <si>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</si>
  <si>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</si>
  <si>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</si>
  <si>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</si>
  <si>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</si>
  <si>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</si>
  <si>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</si>
  <si>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</si>
  <si>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</si>
  <si>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</si>
  <si>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</si>
  <si>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</si>
  <si>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</si>
  <si>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</si>
  <si>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全南县教育科技体育局（本级）</t>
  </si>
  <si>
    <t>其中：
  一般公共预算财政拨款</t>
  </si>
  <si>
    <t>2020年工资福利发放到位</t>
  </si>
  <si>
    <t>商品和服务支出</t>
  </si>
  <si>
    <t>对个人和家庭补助指出</t>
  </si>
  <si>
    <t>任务4</t>
  </si>
  <si>
    <t>资本性支出</t>
  </si>
  <si>
    <t>任务5</t>
  </si>
  <si>
    <t>结余结转</t>
  </si>
  <si>
    <t>目标1：开展教育教学改革，着力提升各学校、幼儿园日常管理水平，通过完善绩效考核、综合考评、教育教学奖励办法等制度和方案，加强管理。
 目标2：利用好师资培训经费，对接“国培计划”，通过开展各项教师培训活动，加强教师队伍建设。
 目标3：大力推进桃江新区学校和第三公办幼儿园规划建设。                                                           
 目标4：按照省市补助条件及要求，完成国家助学金、免学费补助、高考奖励金等奖助学金的发放工作，义务教育贫困寄宿生生活补助发放到位。</t>
  </si>
  <si>
    <r>
      <rPr>
        <sz val="10"/>
        <rFont val="宋体"/>
        <charset val="134"/>
      </rPr>
      <t xml:space="preserve"> 目标完成情况：
 1</t>
    </r>
    <r>
      <rPr>
        <sz val="10"/>
        <rFont val="宋体"/>
        <charset val="134"/>
      </rPr>
      <t>、各学校、幼儿园工资已发放到位，日常管理水平有所提高。</t>
    </r>
    <r>
      <rPr>
        <sz val="10"/>
        <rFont val="宋体"/>
        <charset val="134"/>
      </rPr>
      <t xml:space="preserve">                                          2</t>
    </r>
    <r>
      <rPr>
        <sz val="10"/>
        <rFont val="宋体"/>
        <charset val="134"/>
      </rPr>
      <t>、充分利用师资培训经费，开展了各项教师培训活动，师资水平得到了明显提高。</t>
    </r>
    <r>
      <rPr>
        <sz val="10"/>
        <rFont val="宋体"/>
        <charset val="134"/>
      </rPr>
      <t xml:space="preserve">                         3</t>
    </r>
    <r>
      <rPr>
        <sz val="10"/>
        <rFont val="宋体"/>
        <charset val="134"/>
      </rPr>
      <t>、大力推进桃江新区学校和第三公办幼儿园规划建设。</t>
    </r>
    <r>
      <rPr>
        <sz val="10"/>
        <rFont val="宋体"/>
        <charset val="134"/>
      </rPr>
      <t xml:space="preserve">                                          4</t>
    </r>
    <r>
      <rPr>
        <sz val="10"/>
        <rFont val="宋体"/>
        <charset val="134"/>
      </rPr>
      <t>、各项补助资金已于</t>
    </r>
    <r>
      <rPr>
        <sz val="10"/>
        <rFont val="宋体"/>
        <charset val="134"/>
      </rPr>
      <t>2020</t>
    </r>
    <r>
      <rPr>
        <sz val="10"/>
        <rFont val="宋体"/>
        <charset val="134"/>
      </rPr>
      <t>年年底发放到位。</t>
    </r>
  </si>
  <si>
    <t>评价简要说明</t>
  </si>
  <si>
    <t>产
出
指
标</t>
  </si>
  <si>
    <t>按时发放在职工资人数</t>
  </si>
  <si>
    <r>
      <rPr>
        <sz val="10"/>
        <rFont val="宋体"/>
        <charset val="134"/>
      </rPr>
      <t>5</t>
    </r>
    <r>
      <rPr>
        <sz val="10"/>
        <rFont val="宋体"/>
        <charset val="134"/>
      </rPr>
      <t>0</t>
    </r>
    <r>
      <rPr>
        <sz val="10"/>
        <rFont val="宋体"/>
        <charset val="134"/>
      </rPr>
      <t>人</t>
    </r>
  </si>
  <si>
    <t>按时缴交退休人员医保人数</t>
  </si>
  <si>
    <r>
      <rPr>
        <sz val="10"/>
        <rFont val="宋体"/>
        <charset val="134"/>
      </rPr>
      <t>5</t>
    </r>
    <r>
      <rPr>
        <sz val="10"/>
        <rFont val="宋体"/>
        <charset val="134"/>
      </rPr>
      <t>6</t>
    </r>
    <r>
      <rPr>
        <sz val="10"/>
        <rFont val="宋体"/>
        <charset val="134"/>
      </rPr>
      <t>人</t>
    </r>
  </si>
  <si>
    <t>开展业务培训次数（期数）</t>
  </si>
  <si>
    <t>次/期</t>
  </si>
  <si>
    <t>督促落实全年培训人次</t>
  </si>
  <si>
    <r>
      <rPr>
        <sz val="10"/>
        <rFont val="宋体"/>
        <charset val="134"/>
      </rPr>
      <t>4</t>
    </r>
    <r>
      <rPr>
        <sz val="10"/>
        <rFont val="宋体"/>
        <charset val="134"/>
      </rPr>
      <t>100</t>
    </r>
    <r>
      <rPr>
        <sz val="10"/>
        <rFont val="宋体"/>
        <charset val="134"/>
      </rPr>
      <t>人次</t>
    </r>
  </si>
  <si>
    <t>督促落实资助补助人数</t>
  </si>
  <si>
    <r>
      <rPr>
        <sz val="10"/>
        <rFont val="宋体"/>
        <charset val="134"/>
      </rPr>
      <t>1</t>
    </r>
    <r>
      <rPr>
        <sz val="10"/>
        <rFont val="宋体"/>
        <charset val="134"/>
      </rPr>
      <t>0000</t>
    </r>
    <r>
      <rPr>
        <sz val="10"/>
        <rFont val="宋体"/>
        <charset val="134"/>
      </rPr>
      <t>人次</t>
    </r>
  </si>
  <si>
    <t>各学段各类型补助合计补助人次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</si>
  <si>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</si>
  <si>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</si>
  <si>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</si>
  <si>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</si>
  <si>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</si>
  <si>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</si>
  <si>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</si>
  <si>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</si>
  <si>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</si>
  <si>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</si>
  <si>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</si>
  <si>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</si>
  <si>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</si>
  <si>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</si>
  <si>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</si>
  <si>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</si>
  <si>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</si>
  <si>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</si>
  <si>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指党委、政府、人大、相关部门交办或下达的工作任务</t>
  </si>
  <si>
    <t>保证专项资金使用规范，提高使用效率</t>
  </si>
  <si>
    <t>规范使用资金</t>
  </si>
  <si>
    <t>规范</t>
  </si>
  <si>
    <t>职工工资发放及时率</t>
  </si>
  <si>
    <t>为民办事及时率</t>
  </si>
  <si>
    <t>项目完成及时率</t>
  </si>
  <si>
    <t>“三公经费”支出</t>
  </si>
  <si>
    <t>12万元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</si>
  <si>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</si>
  <si>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</si>
  <si>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</si>
  <si>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</si>
  <si>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</si>
  <si>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</si>
  <si>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</si>
  <si>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</si>
  <si>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优秀</t>
  </si>
  <si>
    <t>部门预决算信息公开</t>
  </si>
  <si>
    <t>按财政要求公开</t>
  </si>
  <si>
    <t>公开</t>
  </si>
  <si>
    <t>资助（补助）类项目资金覆盖率</t>
  </si>
  <si>
    <t>全覆盖或百分之几</t>
  </si>
  <si>
    <t>全覆盖</t>
  </si>
  <si>
    <t>提高对办事群众的态度</t>
  </si>
  <si>
    <t>做到马上就办，办就办好</t>
  </si>
  <si>
    <t>长期保障工作平稳进行</t>
  </si>
  <si>
    <t>长期</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</si>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</sst>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176" formatCode="0.00_ "/>
    <numFmt numFmtId="42" formatCode="_ &quot;￥&quot;* #,##0_ ;_ &quot;￥&quot;* \-#,##0_ ;_ &quot;￥&quot;* &quot;-&quot;_ ;_ @_ "/>
    <numFmt numFmtId="41" formatCode="_ * #,##0_ ;_ * \-#,##0_ ;_ * &quot;-&quot;_ ;_ @_ "/>
    <numFmt numFmtId="177" formatCode="0.0%"/>
    <numFmt numFmtId="178" formatCode="#,##0.000000000000_ "/>
  </numFmts>
  <fonts count="48">
    <font>
      <sz val="12"/>
      <name val="宋体"/>
      <charset val="134"/>
    </font>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b/>
      <sz val="10"/>
      <name val="宋体"/>
      <charset val="134"/>
    </font>
    <font>
      <sz val="6"/>
      <name val="宋体"/>
      <charset val="134"/>
    </font>
    <font>
      <sz val="9"/>
      <name val="宋体"/>
      <charset val="134"/>
    </font>
    <font>
      <sz val="8"/>
      <name val="宋体"/>
      <charset val="134"/>
    </font>
    <font>
      <sz val="11"/>
      <color indexed="8"/>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sz val="11"/>
      <color rgb="FF9C0006"/>
      <name val="宋体"/>
      <charset val="0"/>
      <scheme val="minor"/>
    </font>
    <font>
      <b/>
      <sz val="11"/>
      <color rgb="FFFA7D00"/>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sz val="11"/>
      <color rgb="FF9C6500"/>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7">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bottom style="thin">
        <color indexed="8"/>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27" fillId="0" borderId="0" applyFont="0" applyFill="0" applyBorder="0" applyAlignment="0" applyProtection="0">
      <alignment vertical="center"/>
    </xf>
    <xf numFmtId="0" fontId="31" fillId="11" borderId="0" applyNumberFormat="0" applyBorder="0" applyAlignment="0" applyProtection="0">
      <alignment vertical="center"/>
    </xf>
    <xf numFmtId="0" fontId="34" fillId="13" borderId="13"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31" fillId="9" borderId="0" applyNumberFormat="0" applyBorder="0" applyAlignment="0" applyProtection="0">
      <alignment vertical="center"/>
    </xf>
    <xf numFmtId="0" fontId="25" fillId="6" borderId="0" applyNumberFormat="0" applyBorder="0" applyAlignment="0" applyProtection="0">
      <alignment vertical="center"/>
    </xf>
    <xf numFmtId="43" fontId="27" fillId="0" borderId="0" applyFont="0" applyFill="0" applyBorder="0" applyAlignment="0" applyProtection="0">
      <alignment vertical="center"/>
    </xf>
    <xf numFmtId="0" fontId="32" fillId="14" borderId="0" applyNumberFormat="0" applyBorder="0" applyAlignment="0" applyProtection="0">
      <alignment vertical="center"/>
    </xf>
    <xf numFmtId="0" fontId="37" fillId="0" borderId="0" applyNumberFormat="0" applyFill="0" applyBorder="0" applyAlignment="0" applyProtection="0">
      <alignment vertical="center"/>
    </xf>
    <xf numFmtId="9" fontId="2" fillId="0" borderId="0" applyFont="0" applyFill="0" applyBorder="0" applyAlignment="0" applyProtection="0">
      <alignment vertical="center"/>
    </xf>
    <xf numFmtId="0" fontId="40" fillId="0" borderId="0" applyNumberFormat="0" applyFill="0" applyBorder="0" applyAlignment="0" applyProtection="0">
      <alignment vertical="center"/>
    </xf>
    <xf numFmtId="0" fontId="27" fillId="8" borderId="15" applyNumberFormat="0" applyFont="0" applyAlignment="0" applyProtection="0">
      <alignment vertical="center"/>
    </xf>
    <xf numFmtId="0" fontId="32" fillId="15" borderId="0" applyNumberFormat="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19" applyNumberFormat="0" applyFill="0" applyAlignment="0" applyProtection="0">
      <alignment vertical="center"/>
    </xf>
    <xf numFmtId="0" fontId="43" fillId="0" borderId="19" applyNumberFormat="0" applyFill="0" applyAlignment="0" applyProtection="0">
      <alignment vertical="center"/>
    </xf>
    <xf numFmtId="0" fontId="32" fillId="20" borderId="0" applyNumberFormat="0" applyBorder="0" applyAlignment="0" applyProtection="0">
      <alignment vertical="center"/>
    </xf>
    <xf numFmtId="0" fontId="29" fillId="0" borderId="17" applyNumberFormat="0" applyFill="0" applyAlignment="0" applyProtection="0">
      <alignment vertical="center"/>
    </xf>
    <xf numFmtId="0" fontId="32" fillId="21" borderId="0" applyNumberFormat="0" applyBorder="0" applyAlignment="0" applyProtection="0">
      <alignment vertical="center"/>
    </xf>
    <xf numFmtId="0" fontId="38" fillId="7" borderId="20" applyNumberFormat="0" applyAlignment="0" applyProtection="0">
      <alignment vertical="center"/>
    </xf>
    <xf numFmtId="0" fontId="26" fillId="7" borderId="13" applyNumberFormat="0" applyAlignment="0" applyProtection="0">
      <alignment vertical="center"/>
    </xf>
    <xf numFmtId="0" fontId="33" fillId="12" borderId="18" applyNumberFormat="0" applyAlignment="0" applyProtection="0">
      <alignment vertical="center"/>
    </xf>
    <xf numFmtId="0" fontId="31" fillId="22" borderId="0" applyNumberFormat="0" applyBorder="0" applyAlignment="0" applyProtection="0">
      <alignment vertical="center"/>
    </xf>
    <xf numFmtId="0" fontId="32" fillId="19" borderId="0" applyNumberFormat="0" applyBorder="0" applyAlignment="0" applyProtection="0">
      <alignment vertical="center"/>
    </xf>
    <xf numFmtId="0" fontId="30" fillId="0" borderId="16" applyNumberFormat="0" applyFill="0" applyAlignment="0" applyProtection="0">
      <alignment vertical="center"/>
    </xf>
    <xf numFmtId="0" fontId="28" fillId="0" borderId="14" applyNumberFormat="0" applyFill="0" applyAlignment="0" applyProtection="0">
      <alignment vertical="center"/>
    </xf>
    <xf numFmtId="0" fontId="42" fillId="16" borderId="0" applyNumberFormat="0" applyBorder="0" applyAlignment="0" applyProtection="0">
      <alignment vertical="center"/>
    </xf>
    <xf numFmtId="0" fontId="44" fillId="23" borderId="0" applyNumberFormat="0" applyBorder="0" applyAlignment="0" applyProtection="0">
      <alignment vertical="center"/>
    </xf>
    <xf numFmtId="0" fontId="31" fillId="27" borderId="0" applyNumberFormat="0" applyBorder="0" applyAlignment="0" applyProtection="0">
      <alignment vertical="center"/>
    </xf>
    <xf numFmtId="0" fontId="32" fillId="10" borderId="0" applyNumberFormat="0" applyBorder="0" applyAlignment="0" applyProtection="0">
      <alignment vertical="center"/>
    </xf>
    <xf numFmtId="0" fontId="31" fillId="29" borderId="0" applyNumberFormat="0" applyBorder="0" applyAlignment="0" applyProtection="0">
      <alignment vertical="center"/>
    </xf>
    <xf numFmtId="0" fontId="31" fillId="26" borderId="0" applyNumberFormat="0" applyBorder="0" applyAlignment="0" applyProtection="0">
      <alignment vertical="center"/>
    </xf>
    <xf numFmtId="0" fontId="31" fillId="28" borderId="0" applyNumberFormat="0" applyBorder="0" applyAlignment="0" applyProtection="0">
      <alignment vertical="center"/>
    </xf>
    <xf numFmtId="0" fontId="31" fillId="25" borderId="0" applyNumberFormat="0" applyBorder="0" applyAlignment="0" applyProtection="0">
      <alignment vertical="center"/>
    </xf>
    <xf numFmtId="0" fontId="32" fillId="32" borderId="0" applyNumberFormat="0" applyBorder="0" applyAlignment="0" applyProtection="0">
      <alignment vertical="center"/>
    </xf>
    <xf numFmtId="0" fontId="32" fillId="34" borderId="0" applyNumberFormat="0" applyBorder="0" applyAlignment="0" applyProtection="0">
      <alignment vertical="center"/>
    </xf>
    <xf numFmtId="0" fontId="31" fillId="31" borderId="0" applyNumberFormat="0" applyBorder="0" applyAlignment="0" applyProtection="0">
      <alignment vertical="center"/>
    </xf>
    <xf numFmtId="0" fontId="31" fillId="18" borderId="0" applyNumberFormat="0" applyBorder="0" applyAlignment="0" applyProtection="0">
      <alignment vertical="center"/>
    </xf>
    <xf numFmtId="0" fontId="32" fillId="35" borderId="0" applyNumberFormat="0" applyBorder="0" applyAlignment="0" applyProtection="0">
      <alignment vertical="center"/>
    </xf>
    <xf numFmtId="0" fontId="31" fillId="33" borderId="0" applyNumberFormat="0" applyBorder="0" applyAlignment="0" applyProtection="0">
      <alignment vertical="center"/>
    </xf>
    <xf numFmtId="0" fontId="32" fillId="30" borderId="0" applyNumberFormat="0" applyBorder="0" applyAlignment="0" applyProtection="0">
      <alignment vertical="center"/>
    </xf>
    <xf numFmtId="0" fontId="32" fillId="17" borderId="0" applyNumberFormat="0" applyBorder="0" applyAlignment="0" applyProtection="0">
      <alignment vertical="center"/>
    </xf>
    <xf numFmtId="0" fontId="31" fillId="36" borderId="0" applyNumberFormat="0" applyBorder="0" applyAlignment="0" applyProtection="0">
      <alignment vertical="center"/>
    </xf>
    <xf numFmtId="0" fontId="32" fillId="24" borderId="0" applyNumberFormat="0" applyBorder="0" applyAlignment="0" applyProtection="0">
      <alignment vertical="center"/>
    </xf>
    <xf numFmtId="0" fontId="1" fillId="0" borderId="0"/>
  </cellStyleXfs>
  <cellXfs count="101">
    <xf numFmtId="0" fontId="0" fillId="0" borderId="0" xfId="0"/>
    <xf numFmtId="0" fontId="1" fillId="0" borderId="0" xfId="49" applyAlignment="1">
      <alignment vertical="center"/>
    </xf>
    <xf numFmtId="0" fontId="1" fillId="0" borderId="0" xfId="49" applyAlignment="1">
      <alignment vertical="center" wrapText="1"/>
    </xf>
    <xf numFmtId="0" fontId="2" fillId="0" borderId="0" xfId="0" applyFont="1" applyFill="1" applyAlignment="1">
      <alignment vertical="center"/>
    </xf>
    <xf numFmtId="0" fontId="3" fillId="0" borderId="0" xfId="49" applyFont="1" applyAlignment="1">
      <alignment vertical="center"/>
    </xf>
    <xf numFmtId="0" fontId="4" fillId="0" borderId="0" xfId="49" applyFont="1" applyAlignment="1">
      <alignment vertical="center"/>
    </xf>
    <xf numFmtId="0" fontId="5" fillId="0" borderId="0" xfId="49" applyFont="1" applyAlignment="1">
      <alignment horizontal="center" vertical="center" wrapText="1"/>
    </xf>
    <xf numFmtId="0" fontId="6" fillId="0" borderId="0" xfId="49" applyFont="1" applyAlignment="1">
      <alignment horizontal="center" vertical="center" wrapText="1"/>
    </xf>
    <xf numFmtId="0" fontId="7" fillId="0" borderId="1" xfId="49" applyFont="1" applyBorder="1" applyAlignment="1">
      <alignment horizontal="center" vertical="center" wrapText="1"/>
    </xf>
    <xf numFmtId="0" fontId="7" fillId="0" borderId="1" xfId="49" applyFont="1" applyBorder="1" applyAlignment="1">
      <alignment horizontal="left" vertical="center" wrapText="1"/>
    </xf>
    <xf numFmtId="0" fontId="7" fillId="0" borderId="2" xfId="49" applyFont="1" applyBorder="1" applyAlignment="1">
      <alignment horizontal="center" vertical="center" wrapText="1"/>
    </xf>
    <xf numFmtId="0" fontId="7" fillId="0" borderId="3" xfId="49" applyFont="1" applyBorder="1" applyAlignment="1">
      <alignment horizontal="center" vertical="center" wrapText="1"/>
    </xf>
    <xf numFmtId="0" fontId="8" fillId="2" borderId="1" xfId="49" applyFont="1" applyFill="1" applyBorder="1" applyAlignment="1">
      <alignment horizontal="center" vertical="center" wrapText="1"/>
    </xf>
    <xf numFmtId="0" fontId="7" fillId="0" borderId="4" xfId="49" applyFont="1" applyBorder="1" applyAlignment="1">
      <alignment vertical="top" wrapText="1"/>
    </xf>
    <xf numFmtId="0" fontId="7" fillId="0" borderId="5" xfId="49" applyFont="1" applyBorder="1" applyAlignment="1">
      <alignment horizontal="center" vertical="center" wrapText="1"/>
    </xf>
    <xf numFmtId="0" fontId="7" fillId="0" borderId="6" xfId="49" applyFont="1" applyBorder="1" applyAlignment="1">
      <alignment horizontal="center" vertical="center" wrapText="1"/>
    </xf>
    <xf numFmtId="0" fontId="7" fillId="0" borderId="4" xfId="49" applyFont="1" applyBorder="1" applyAlignment="1">
      <alignment horizontal="center" vertical="center" wrapText="1"/>
    </xf>
    <xf numFmtId="0" fontId="9" fillId="0" borderId="2" xfId="49" applyFont="1" applyBorder="1" applyAlignment="1">
      <alignment horizontal="center" vertical="center" wrapText="1"/>
    </xf>
    <xf numFmtId="9" fontId="7" fillId="0" borderId="1" xfId="49" applyNumberFormat="1" applyFont="1" applyBorder="1" applyAlignment="1">
      <alignment horizontal="center" vertical="center" wrapText="1"/>
    </xf>
    <xf numFmtId="0" fontId="9" fillId="0" borderId="1" xfId="49" applyFont="1" applyBorder="1" applyAlignment="1">
      <alignment horizontal="center" vertical="center" wrapText="1"/>
    </xf>
    <xf numFmtId="10" fontId="7" fillId="0" borderId="1" xfId="49" applyNumberFormat="1" applyFont="1" applyBorder="1" applyAlignment="1">
      <alignment horizontal="center" vertical="center" wrapText="1"/>
    </xf>
    <xf numFmtId="0" fontId="10" fillId="0" borderId="1" xfId="49" applyFont="1" applyBorder="1" applyAlignment="1">
      <alignment horizontal="center" vertical="center" wrapText="1"/>
    </xf>
    <xf numFmtId="10" fontId="10" fillId="0" borderId="1" xfId="49" applyNumberFormat="1" applyFont="1" applyBorder="1" applyAlignment="1">
      <alignment horizontal="center" vertical="center" wrapText="1"/>
    </xf>
    <xf numFmtId="176" fontId="7" fillId="0" borderId="1" xfId="49" applyNumberFormat="1" applyFont="1" applyBorder="1" applyAlignment="1">
      <alignment horizontal="center" vertical="center" wrapText="1"/>
    </xf>
    <xf numFmtId="0" fontId="11" fillId="0" borderId="1" xfId="49" applyFont="1" applyBorder="1" applyAlignment="1">
      <alignment horizontal="center" vertical="center" wrapText="1"/>
    </xf>
    <xf numFmtId="177" fontId="7" fillId="2" borderId="1" xfId="11" applyNumberFormat="1" applyFont="1" applyFill="1" applyBorder="1" applyAlignment="1" applyProtection="1">
      <alignment horizontal="center" vertical="center" wrapText="1"/>
    </xf>
    <xf numFmtId="4" fontId="12" fillId="0" borderId="7" xfId="0" applyNumberFormat="1" applyFont="1" applyBorder="1" applyAlignment="1">
      <alignment horizontal="right" vertical="center" shrinkToFit="1"/>
    </xf>
    <xf numFmtId="178" fontId="1" fillId="0" borderId="0" xfId="49" applyNumberFormat="1" applyAlignment="1">
      <alignment vertical="center" wrapText="1"/>
    </xf>
    <xf numFmtId="0" fontId="7" fillId="0" borderId="3" xfId="49" applyFont="1" applyBorder="1" applyAlignment="1">
      <alignment vertical="center" wrapText="1"/>
    </xf>
    <xf numFmtId="0" fontId="9" fillId="0" borderId="3" xfId="49" applyFont="1" applyBorder="1" applyAlignment="1">
      <alignment vertical="center" wrapText="1"/>
    </xf>
    <xf numFmtId="0" fontId="9" fillId="0" borderId="1" xfId="49" applyFont="1" applyBorder="1" applyAlignment="1">
      <alignment vertical="center" wrapText="1"/>
    </xf>
    <xf numFmtId="0" fontId="7" fillId="0" borderId="1" xfId="49" applyFont="1" applyBorder="1" applyAlignment="1">
      <alignment vertical="center" wrapText="1"/>
    </xf>
    <xf numFmtId="0" fontId="2" fillId="3" borderId="0" xfId="0" applyFont="1" applyFill="1" applyBorder="1" applyAlignment="1">
      <alignment vertical="center"/>
    </xf>
    <xf numFmtId="0" fontId="2" fillId="0"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6" fillId="0" borderId="1" xfId="0" applyFont="1" applyFill="1" applyBorder="1" applyAlignment="1">
      <alignment vertical="center" wrapText="1"/>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0" borderId="5" xfId="0" applyFont="1" applyFill="1" applyBorder="1" applyAlignment="1">
      <alignment vertical="center" wrapText="1"/>
    </xf>
    <xf numFmtId="0" fontId="16" fillId="3" borderId="6"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pplyAlignment="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3" fillId="0" borderId="0" xfId="49" applyFont="1" applyFill="1" applyBorder="1" applyAlignment="1">
      <alignment vertical="center"/>
    </xf>
    <xf numFmtId="0" fontId="20" fillId="0" borderId="0" xfId="49" applyFont="1" applyFill="1" applyBorder="1" applyAlignment="1">
      <alignment horizontal="center" vertical="center"/>
    </xf>
    <xf numFmtId="0" fontId="20" fillId="0" borderId="0" xfId="49" applyFont="1" applyFill="1" applyBorder="1" applyAlignment="1">
      <alignment vertical="top"/>
    </xf>
    <xf numFmtId="0" fontId="20" fillId="0" borderId="0" xfId="49" applyFont="1" applyFill="1" applyBorder="1" applyAlignment="1">
      <alignment vertical="center"/>
    </xf>
    <xf numFmtId="43" fontId="20" fillId="0" borderId="0" xfId="49" applyNumberFormat="1" applyFont="1" applyFill="1" applyBorder="1" applyAlignment="1">
      <alignment vertical="center"/>
    </xf>
    <xf numFmtId="43" fontId="13" fillId="0" borderId="0" xfId="49" applyNumberFormat="1" applyFont="1" applyFill="1" applyBorder="1" applyAlignment="1">
      <alignment vertical="center"/>
    </xf>
    <xf numFmtId="0" fontId="21" fillId="0" borderId="8" xfId="49" applyFont="1" applyFill="1" applyBorder="1" applyAlignment="1">
      <alignment horizontal="center" vertical="center" wrapText="1"/>
    </xf>
    <xf numFmtId="0" fontId="22" fillId="0" borderId="1" xfId="49" applyFont="1" applyFill="1" applyBorder="1" applyAlignment="1">
      <alignment horizontal="center" vertical="center"/>
    </xf>
    <xf numFmtId="0" fontId="22" fillId="0" borderId="1" xfId="49" applyFont="1" applyFill="1" applyBorder="1" applyAlignment="1">
      <alignment horizontal="center" vertical="center" wrapText="1"/>
    </xf>
    <xf numFmtId="0" fontId="23" fillId="0" borderId="1" xfId="49" applyFont="1" applyFill="1" applyBorder="1" applyAlignment="1">
      <alignment horizontal="center" vertical="center"/>
    </xf>
    <xf numFmtId="0" fontId="22" fillId="0" borderId="5" xfId="49" applyNumberFormat="1" applyFont="1" applyFill="1" applyBorder="1" applyAlignment="1">
      <alignment horizontal="center" vertical="center" wrapText="1"/>
    </xf>
    <xf numFmtId="0" fontId="20" fillId="0" borderId="1" xfId="49" applyFont="1" applyFill="1" applyBorder="1" applyAlignment="1">
      <alignment horizontal="center" vertical="center"/>
    </xf>
    <xf numFmtId="0" fontId="20" fillId="0" borderId="1" xfId="49" applyFont="1" applyFill="1" applyBorder="1" applyAlignment="1">
      <alignment horizontal="left" vertical="center"/>
    </xf>
    <xf numFmtId="43" fontId="20" fillId="5" borderId="1" xfId="49" applyNumberFormat="1" applyFont="1" applyFill="1" applyBorder="1" applyAlignment="1">
      <alignment horizontal="left" vertical="center"/>
    </xf>
    <xf numFmtId="43" fontId="20" fillId="0" borderId="1" xfId="49" applyNumberFormat="1" applyFont="1" applyFill="1" applyBorder="1" applyAlignment="1">
      <alignment horizontal="left" vertical="center"/>
    </xf>
    <xf numFmtId="43" fontId="20" fillId="0" borderId="1" xfId="49" applyNumberFormat="1" applyFont="1" applyFill="1" applyBorder="1" applyAlignment="1">
      <alignment vertical="center"/>
    </xf>
    <xf numFmtId="43" fontId="20" fillId="0" borderId="1" xfId="49" applyNumberFormat="1" applyFont="1" applyFill="1" applyBorder="1" applyAlignment="1">
      <alignment vertical="center" wrapText="1"/>
    </xf>
    <xf numFmtId="10" fontId="20" fillId="5" borderId="1" xfId="49" applyNumberFormat="1" applyFont="1" applyFill="1" applyBorder="1" applyAlignment="1">
      <alignment vertical="center" wrapText="1"/>
    </xf>
    <xf numFmtId="43" fontId="20" fillId="0" borderId="5" xfId="49" applyNumberFormat="1" applyFont="1" applyFill="1" applyBorder="1" applyAlignment="1">
      <alignment vertical="center"/>
    </xf>
    <xf numFmtId="0" fontId="22" fillId="5" borderId="1" xfId="49" applyFont="1" applyFill="1" applyBorder="1" applyAlignment="1">
      <alignment horizontal="center" vertical="center"/>
    </xf>
    <xf numFmtId="43" fontId="22" fillId="5" borderId="1" xfId="49" applyNumberFormat="1" applyFont="1" applyFill="1" applyBorder="1" applyAlignment="1">
      <alignment horizontal="center" vertical="center"/>
    </xf>
    <xf numFmtId="43" fontId="22" fillId="5" borderId="1" xfId="49" applyNumberFormat="1" applyFont="1" applyFill="1" applyBorder="1" applyAlignment="1">
      <alignment vertical="center"/>
    </xf>
    <xf numFmtId="10" fontId="20" fillId="5" borderId="2" xfId="49" applyNumberFormat="1" applyFont="1" applyFill="1" applyBorder="1" applyAlignment="1">
      <alignment vertical="center" wrapText="1"/>
    </xf>
    <xf numFmtId="43" fontId="22" fillId="0" borderId="1" xfId="49" applyNumberFormat="1" applyFont="1" applyFill="1" applyBorder="1" applyAlignment="1">
      <alignment vertical="center"/>
    </xf>
    <xf numFmtId="0" fontId="20" fillId="0" borderId="10" xfId="49" applyFont="1" applyFill="1" applyBorder="1" applyAlignment="1">
      <alignment horizontal="left" vertical="top" wrapText="1"/>
    </xf>
    <xf numFmtId="0" fontId="20" fillId="0" borderId="0" xfId="49" applyFont="1" applyFill="1" applyBorder="1" applyAlignment="1">
      <alignment horizontal="left" vertical="top" wrapText="1"/>
    </xf>
    <xf numFmtId="0" fontId="24" fillId="0" borderId="0" xfId="49" applyFont="1" applyAlignment="1">
      <alignment vertical="center"/>
    </xf>
    <xf numFmtId="0" fontId="7" fillId="0" borderId="11" xfId="49" applyFont="1" applyBorder="1" applyAlignment="1">
      <alignment horizontal="center" vertical="center" wrapText="1"/>
    </xf>
    <xf numFmtId="0" fontId="7" fillId="0" borderId="10" xfId="49" applyFont="1" applyBorder="1" applyAlignment="1">
      <alignment horizontal="center" vertical="center" wrapText="1"/>
    </xf>
    <xf numFmtId="0" fontId="7" fillId="0" borderId="12" xfId="49" applyFont="1" applyBorder="1" applyAlignment="1">
      <alignment horizontal="center" vertical="center" wrapText="1"/>
    </xf>
    <xf numFmtId="0" fontId="7" fillId="0" borderId="9" xfId="49" applyFont="1" applyBorder="1" applyAlignment="1">
      <alignment horizontal="center" vertical="center" wrapText="1"/>
    </xf>
    <xf numFmtId="0" fontId="7" fillId="0" borderId="2" xfId="49" applyFont="1" applyBorder="1" applyAlignment="1">
      <alignment horizontal="left" vertical="top" wrapText="1"/>
    </xf>
    <xf numFmtId="0" fontId="7" fillId="0" borderId="9" xfId="49" applyFont="1" applyBorder="1" applyAlignment="1">
      <alignment horizontal="left" vertical="top" wrapText="1"/>
    </xf>
    <xf numFmtId="0" fontId="7" fillId="0" borderId="3" xfId="49" applyFont="1" applyBorder="1" applyAlignment="1">
      <alignment horizontal="left" vertical="top" wrapText="1"/>
    </xf>
    <xf numFmtId="0" fontId="8"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92"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3">
        <v>10</v>
      </c>
      <c r="J7" s="25" t="e">
        <f t="shared" ref="J7:J12" si="0">G7/E7</f>
        <v>#DIV/0!</v>
      </c>
      <c r="K7" s="43"/>
    </row>
    <row r="8" spans="1:11">
      <c r="A8" s="8"/>
      <c r="B8" s="8" t="s">
        <v>14</v>
      </c>
      <c r="C8" s="8"/>
      <c r="D8" s="8"/>
      <c r="E8" s="8"/>
      <c r="F8" s="8"/>
      <c r="G8" s="8"/>
      <c r="H8" s="8"/>
      <c r="I8" s="43"/>
      <c r="J8" s="25" t="e">
        <f t="shared" si="0"/>
        <v>#DIV/0!</v>
      </c>
      <c r="K8" s="43"/>
    </row>
    <row r="9" spans="1:11">
      <c r="A9" s="8"/>
      <c r="B9" s="8" t="s">
        <v>15</v>
      </c>
      <c r="C9" s="8"/>
      <c r="D9" s="8"/>
      <c r="E9" s="8"/>
      <c r="F9" s="8"/>
      <c r="G9" s="8"/>
      <c r="H9" s="8"/>
      <c r="I9" s="43"/>
      <c r="J9" s="25" t="e">
        <f t="shared" si="0"/>
        <v>#DIV/0!</v>
      </c>
      <c r="K9" s="43"/>
    </row>
    <row r="10" spans="1:11">
      <c r="A10" s="8"/>
      <c r="B10" s="8" t="s">
        <v>16</v>
      </c>
      <c r="C10" s="8"/>
      <c r="D10" s="8"/>
      <c r="E10" s="8"/>
      <c r="F10" s="8"/>
      <c r="G10" s="8"/>
      <c r="H10" s="8"/>
      <c r="I10" s="8"/>
      <c r="J10" s="25" t="e">
        <f t="shared" si="0"/>
        <v>#DIV/0!</v>
      </c>
      <c r="K10" s="8"/>
    </row>
    <row r="11" spans="1:11">
      <c r="A11" s="8"/>
      <c r="B11" s="8"/>
      <c r="C11" s="8"/>
      <c r="D11" s="8"/>
      <c r="E11" s="8"/>
      <c r="F11" s="8"/>
      <c r="G11" s="8"/>
      <c r="H11" s="8"/>
      <c r="I11" s="8"/>
      <c r="J11" s="25" t="e">
        <f t="shared" si="0"/>
        <v>#DIV/0!</v>
      </c>
      <c r="K11" s="8"/>
    </row>
    <row r="12" spans="1:11">
      <c r="A12" s="8"/>
      <c r="B12" s="8" t="s">
        <v>17</v>
      </c>
      <c r="C12" s="8"/>
      <c r="D12" s="8"/>
      <c r="E12" s="12" t="str">
        <f t="shared" ref="E12:H12" si="1">IF(SUM(E7:E11)=0,"",SUM(E7:E11))</f>
        <v/>
      </c>
      <c r="F12" s="12" t="str">
        <f t="shared" si="1"/>
        <v/>
      </c>
      <c r="G12" s="12" t="str">
        <f t="shared" si="1"/>
        <v/>
      </c>
      <c r="H12" s="12" t="str">
        <f t="shared" si="1"/>
        <v/>
      </c>
      <c r="I12" s="12">
        <f>SUM(I7:I11)</f>
        <v>10</v>
      </c>
      <c r="J12" s="25" t="e">
        <f t="shared" si="0"/>
        <v>#VALUE!</v>
      </c>
      <c r="K12" s="12">
        <f>SUM(K7:K11)</f>
        <v>0</v>
      </c>
    </row>
    <row r="13" ht="21.95" customHeight="1" spans="1:11">
      <c r="A13" s="8" t="s">
        <v>18</v>
      </c>
      <c r="B13" s="93" t="s">
        <v>19</v>
      </c>
      <c r="C13" s="94"/>
      <c r="D13" s="94"/>
      <c r="E13" s="94"/>
      <c r="F13" s="95"/>
      <c r="G13" s="10" t="s">
        <v>20</v>
      </c>
      <c r="H13" s="96"/>
      <c r="I13" s="96"/>
      <c r="J13" s="96"/>
      <c r="K13" s="11"/>
    </row>
    <row r="14" ht="57" customHeight="1" spans="1:11">
      <c r="A14" s="8"/>
      <c r="B14" s="97" t="s">
        <v>21</v>
      </c>
      <c r="C14" s="98"/>
      <c r="D14" s="98"/>
      <c r="E14" s="98"/>
      <c r="F14" s="99"/>
      <c r="G14" s="97" t="s">
        <v>22</v>
      </c>
      <c r="H14" s="98"/>
      <c r="I14" s="98"/>
      <c r="J14" s="98"/>
      <c r="K14" s="99"/>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4" t="s">
        <v>32</v>
      </c>
      <c r="D16" s="8"/>
      <c r="E16" s="8"/>
      <c r="F16" s="8"/>
      <c r="G16" s="8"/>
      <c r="H16" s="8"/>
      <c r="I16" s="8"/>
      <c r="J16" s="8"/>
      <c r="K16" s="8"/>
    </row>
    <row r="17" spans="1:11">
      <c r="A17" s="8"/>
      <c r="B17" s="8"/>
      <c r="C17" s="15"/>
      <c r="D17" s="8"/>
      <c r="E17" s="8"/>
      <c r="F17" s="8"/>
      <c r="G17" s="8"/>
      <c r="H17" s="8"/>
      <c r="I17" s="8"/>
      <c r="J17" s="8"/>
      <c r="K17" s="8"/>
    </row>
    <row r="18" spans="1:11">
      <c r="A18" s="8"/>
      <c r="B18" s="8"/>
      <c r="C18" s="16"/>
      <c r="D18" s="8"/>
      <c r="E18" s="8"/>
      <c r="F18" s="8"/>
      <c r="G18" s="8"/>
      <c r="H18" s="8"/>
      <c r="I18" s="8"/>
      <c r="J18" s="8"/>
      <c r="K18" s="8"/>
    </row>
    <row r="19" spans="1:11">
      <c r="A19" s="8"/>
      <c r="B19" s="8"/>
      <c r="C19" s="14" t="s">
        <v>33</v>
      </c>
      <c r="D19" s="8"/>
      <c r="E19" s="8"/>
      <c r="F19" s="8"/>
      <c r="G19" s="8"/>
      <c r="H19" s="8"/>
      <c r="I19" s="8"/>
      <c r="J19" s="8"/>
      <c r="K19" s="8"/>
    </row>
    <row r="20" spans="1:11">
      <c r="A20" s="8"/>
      <c r="B20" s="8"/>
      <c r="C20" s="15"/>
      <c r="D20" s="8"/>
      <c r="E20" s="8"/>
      <c r="F20" s="8"/>
      <c r="G20" s="8"/>
      <c r="H20" s="8"/>
      <c r="I20" s="8"/>
      <c r="J20" s="8"/>
      <c r="K20" s="8"/>
    </row>
    <row r="21" spans="1:11">
      <c r="A21" s="8"/>
      <c r="B21" s="8"/>
      <c r="C21" s="16"/>
      <c r="D21" s="8"/>
      <c r="E21" s="8"/>
      <c r="F21" s="8"/>
      <c r="G21" s="8"/>
      <c r="H21" s="8"/>
      <c r="I21" s="8"/>
      <c r="J21" s="8"/>
      <c r="K21" s="8"/>
    </row>
    <row r="22" spans="1:11">
      <c r="A22" s="8"/>
      <c r="B22" s="8"/>
      <c r="C22" s="14" t="s">
        <v>34</v>
      </c>
      <c r="D22" s="8"/>
      <c r="E22" s="8"/>
      <c r="F22" s="8"/>
      <c r="G22" s="8"/>
      <c r="H22" s="8"/>
      <c r="I22" s="8"/>
      <c r="J22" s="8"/>
      <c r="K22" s="8"/>
    </row>
    <row r="23" spans="1:11">
      <c r="A23" s="8"/>
      <c r="B23" s="8"/>
      <c r="C23" s="15"/>
      <c r="D23" s="8"/>
      <c r="E23" s="8"/>
      <c r="F23" s="8"/>
      <c r="G23" s="8"/>
      <c r="H23" s="8"/>
      <c r="I23" s="8"/>
      <c r="J23" s="8"/>
      <c r="K23" s="8"/>
    </row>
    <row r="24" spans="1:11">
      <c r="A24" s="8"/>
      <c r="B24" s="8"/>
      <c r="C24" s="16"/>
      <c r="D24" s="8"/>
      <c r="E24" s="8"/>
      <c r="F24" s="8"/>
      <c r="G24" s="8"/>
      <c r="H24" s="8"/>
      <c r="I24" s="8"/>
      <c r="J24" s="8"/>
      <c r="K24" s="8"/>
    </row>
    <row r="25" spans="1:11">
      <c r="A25" s="8"/>
      <c r="B25" s="8"/>
      <c r="C25" s="14" t="s">
        <v>35</v>
      </c>
      <c r="D25" s="8"/>
      <c r="E25" s="8"/>
      <c r="F25" s="8"/>
      <c r="G25" s="8"/>
      <c r="H25" s="8"/>
      <c r="I25" s="8"/>
      <c r="J25" s="8"/>
      <c r="K25" s="8"/>
    </row>
    <row r="26" spans="1:11">
      <c r="A26" s="8"/>
      <c r="B26" s="8"/>
      <c r="C26" s="15"/>
      <c r="D26" s="8"/>
      <c r="E26" s="8"/>
      <c r="F26" s="8"/>
      <c r="G26" s="8"/>
      <c r="H26" s="8"/>
      <c r="I26" s="8"/>
      <c r="J26" s="8"/>
      <c r="K26" s="8"/>
    </row>
    <row r="27" spans="1:11">
      <c r="A27" s="8"/>
      <c r="B27" s="8"/>
      <c r="C27" s="16"/>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4" t="s">
        <v>37</v>
      </c>
      <c r="D29" s="8"/>
      <c r="E29" s="8"/>
      <c r="F29" s="8"/>
      <c r="G29" s="8"/>
      <c r="H29" s="8"/>
      <c r="I29" s="8"/>
      <c r="J29" s="8"/>
      <c r="K29" s="8"/>
    </row>
    <row r="30" spans="1:11">
      <c r="A30" s="8"/>
      <c r="B30" s="8"/>
      <c r="C30" s="15"/>
      <c r="D30" s="8"/>
      <c r="E30" s="8"/>
      <c r="F30" s="8"/>
      <c r="G30" s="8"/>
      <c r="H30" s="8"/>
      <c r="I30" s="8"/>
      <c r="J30" s="8"/>
      <c r="K30" s="8"/>
    </row>
    <row r="31" spans="1:11">
      <c r="A31" s="8"/>
      <c r="B31" s="8"/>
      <c r="C31" s="16"/>
      <c r="D31" s="8"/>
      <c r="E31" s="8"/>
      <c r="F31" s="8"/>
      <c r="G31" s="8"/>
      <c r="H31" s="8"/>
      <c r="I31" s="8"/>
      <c r="J31" s="8"/>
      <c r="K31" s="8"/>
    </row>
    <row r="32" spans="1:11">
      <c r="A32" s="8"/>
      <c r="B32" s="8"/>
      <c r="C32" s="14" t="s">
        <v>38</v>
      </c>
      <c r="D32" s="8"/>
      <c r="E32" s="8"/>
      <c r="F32" s="8"/>
      <c r="G32" s="8"/>
      <c r="H32" s="8"/>
      <c r="I32" s="8"/>
      <c r="J32" s="8"/>
      <c r="K32" s="8"/>
    </row>
    <row r="33" spans="1:11">
      <c r="A33" s="8"/>
      <c r="B33" s="8"/>
      <c r="C33" s="15"/>
      <c r="D33" s="8"/>
      <c r="E33" s="8"/>
      <c r="F33" s="8"/>
      <c r="G33" s="8"/>
      <c r="H33" s="8"/>
      <c r="I33" s="8"/>
      <c r="J33" s="8"/>
      <c r="K33" s="8"/>
    </row>
    <row r="34" spans="1:11">
      <c r="A34" s="8"/>
      <c r="B34" s="8"/>
      <c r="C34" s="16"/>
      <c r="D34" s="8"/>
      <c r="E34" s="8"/>
      <c r="F34" s="8"/>
      <c r="G34" s="8"/>
      <c r="H34" s="8"/>
      <c r="I34" s="8"/>
      <c r="J34" s="8"/>
      <c r="K34" s="8"/>
    </row>
    <row r="35" spans="1:11">
      <c r="A35" s="8"/>
      <c r="B35" s="8"/>
      <c r="C35" s="14" t="s">
        <v>39</v>
      </c>
      <c r="D35" s="8"/>
      <c r="E35" s="8"/>
      <c r="F35" s="8"/>
      <c r="G35" s="8"/>
      <c r="H35" s="8"/>
      <c r="I35" s="8"/>
      <c r="J35" s="8"/>
      <c r="K35" s="8"/>
    </row>
    <row r="36" spans="1:11">
      <c r="A36" s="8"/>
      <c r="B36" s="8"/>
      <c r="C36" s="15"/>
      <c r="D36" s="8"/>
      <c r="E36" s="8"/>
      <c r="F36" s="8"/>
      <c r="G36" s="8"/>
      <c r="H36" s="8"/>
      <c r="I36" s="8"/>
      <c r="J36" s="8"/>
      <c r="K36" s="8"/>
    </row>
    <row r="37" spans="1:11">
      <c r="A37" s="8"/>
      <c r="B37" s="8"/>
      <c r="C37" s="16"/>
      <c r="D37" s="8"/>
      <c r="E37" s="8"/>
      <c r="F37" s="8"/>
      <c r="G37" s="8"/>
      <c r="H37" s="8"/>
      <c r="I37" s="8"/>
      <c r="J37" s="8"/>
      <c r="K37" s="8"/>
    </row>
    <row r="38" spans="1:11">
      <c r="A38" s="8"/>
      <c r="B38" s="8"/>
      <c r="C38" s="14" t="s">
        <v>40</v>
      </c>
      <c r="D38" s="8"/>
      <c r="E38" s="8"/>
      <c r="F38" s="8"/>
      <c r="G38" s="8"/>
      <c r="H38" s="8"/>
      <c r="I38" s="8"/>
      <c r="J38" s="8"/>
      <c r="K38" s="8"/>
    </row>
    <row r="39" spans="1:11">
      <c r="A39" s="8"/>
      <c r="B39" s="8"/>
      <c r="C39" s="15"/>
      <c r="D39" s="8"/>
      <c r="E39" s="8"/>
      <c r="F39" s="8"/>
      <c r="G39" s="8"/>
      <c r="H39" s="8"/>
      <c r="I39" s="8"/>
      <c r="J39" s="8"/>
      <c r="K39" s="8"/>
    </row>
    <row r="40" spans="1:11">
      <c r="A40" s="8"/>
      <c r="B40" s="8"/>
      <c r="C40" s="16"/>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4" t="s">
        <v>42</v>
      </c>
      <c r="D42" s="8"/>
      <c r="E42" s="8"/>
      <c r="F42" s="8"/>
      <c r="G42" s="8"/>
      <c r="H42" s="8"/>
      <c r="I42" s="8"/>
      <c r="J42" s="8"/>
      <c r="K42" s="8"/>
    </row>
    <row r="43" spans="1:11">
      <c r="A43" s="8"/>
      <c r="B43" s="8"/>
      <c r="C43" s="15"/>
      <c r="D43" s="8"/>
      <c r="E43" s="8"/>
      <c r="F43" s="8"/>
      <c r="G43" s="8"/>
      <c r="H43" s="8"/>
      <c r="I43" s="8"/>
      <c r="J43" s="8"/>
      <c r="K43" s="8"/>
    </row>
    <row r="44" spans="1:11">
      <c r="A44" s="8"/>
      <c r="B44" s="8"/>
      <c r="C44" s="16"/>
      <c r="D44" s="8"/>
      <c r="E44" s="8"/>
      <c r="F44" s="8"/>
      <c r="G44" s="8"/>
      <c r="H44" s="8"/>
      <c r="I44" s="8"/>
      <c r="J44" s="8"/>
      <c r="K44" s="8"/>
    </row>
    <row r="45" spans="1:11">
      <c r="A45" s="8"/>
      <c r="B45" s="8"/>
      <c r="C45" s="10" t="s">
        <v>16</v>
      </c>
      <c r="D45" s="8"/>
      <c r="E45" s="8"/>
      <c r="F45" s="8"/>
      <c r="G45" s="8"/>
      <c r="H45" s="8"/>
      <c r="I45" s="8"/>
      <c r="J45" s="8"/>
      <c r="K45" s="8"/>
    </row>
    <row r="46" ht="20.1" customHeight="1" spans="1:11">
      <c r="A46" s="100" t="s">
        <v>43</v>
      </c>
      <c r="B46" s="100"/>
      <c r="C46" s="100"/>
      <c r="D46" s="100"/>
      <c r="E46" s="12">
        <f>IF(SUM(E16:E45)=0,100,SUM(E16:E45))</f>
        <v>100</v>
      </c>
      <c r="F46" s="8"/>
      <c r="G46" s="8"/>
      <c r="H46" s="12">
        <f>IF(SUM(H16:H45)=0,100,SUM(H16:H45))</f>
        <v>100</v>
      </c>
      <c r="I46" s="10"/>
      <c r="J46" s="96"/>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tabSelected="1" workbookViewId="0">
      <selection activeCell="A9" sqref="A9:H9"/>
    </sheetView>
  </sheetViews>
  <sheetFormatPr defaultColWidth="9" defaultRowHeight="27.95" customHeight="1" outlineLevelCol="7"/>
  <cols>
    <col min="1" max="1" width="5.625" style="69" customWidth="1"/>
    <col min="2" max="2" width="20.25" style="69" customWidth="1"/>
    <col min="3" max="4" width="15.625" style="69" customWidth="1"/>
    <col min="5" max="6" width="15.625" style="70" customWidth="1"/>
    <col min="7" max="8" width="12.625" style="70" customWidth="1"/>
    <col min="9" max="16384" width="9" style="69"/>
  </cols>
  <sheetData>
    <row r="1" s="66" customFormat="1" customHeight="1" spans="1:8">
      <c r="A1" s="66" t="s">
        <v>44</v>
      </c>
      <c r="E1" s="71"/>
      <c r="F1" s="71"/>
      <c r="G1" s="71"/>
      <c r="H1" s="71"/>
    </row>
    <row r="2" ht="39.95" customHeight="1" spans="1:8">
      <c r="A2" s="72" t="s">
        <v>45</v>
      </c>
      <c r="B2" s="72"/>
      <c r="C2" s="72"/>
      <c r="D2" s="72"/>
      <c r="E2" s="72"/>
      <c r="F2" s="72"/>
      <c r="G2" s="72"/>
      <c r="H2" s="72"/>
    </row>
    <row r="3" customHeight="1" spans="1:8">
      <c r="A3" s="73" t="s">
        <v>46</v>
      </c>
      <c r="B3" s="74" t="s">
        <v>47</v>
      </c>
      <c r="C3" s="75" t="s">
        <v>48</v>
      </c>
      <c r="D3" s="75"/>
      <c r="E3" s="75"/>
      <c r="F3" s="73" t="s">
        <v>49</v>
      </c>
      <c r="G3" s="73"/>
      <c r="H3" s="73"/>
    </row>
    <row r="4" s="67" customFormat="1" ht="60" customHeight="1" spans="1:8">
      <c r="A4" s="73"/>
      <c r="B4" s="74"/>
      <c r="C4" s="76" t="s">
        <v>50</v>
      </c>
      <c r="D4" s="76" t="s">
        <v>51</v>
      </c>
      <c r="E4" s="76" t="s">
        <v>52</v>
      </c>
      <c r="F4" s="76" t="s">
        <v>53</v>
      </c>
      <c r="G4" s="76" t="s">
        <v>54</v>
      </c>
      <c r="H4" s="76" t="s">
        <v>55</v>
      </c>
    </row>
    <row r="5" customHeight="1" spans="1:8">
      <c r="A5" s="77">
        <v>1</v>
      </c>
      <c r="B5" s="78" t="s">
        <v>56</v>
      </c>
      <c r="C5" s="79">
        <f t="shared" ref="C5:C7" si="0">SUM(D5:E5)</f>
        <v>1407.05</v>
      </c>
      <c r="D5" s="80">
        <v>1407.05</v>
      </c>
      <c r="E5" s="81"/>
      <c r="F5" s="82">
        <v>1407.05</v>
      </c>
      <c r="G5" s="83">
        <f t="shared" ref="G5:G8" si="1">F5/C5</f>
        <v>1</v>
      </c>
      <c r="H5" s="82">
        <v>90</v>
      </c>
    </row>
    <row r="6" customHeight="1" spans="1:8">
      <c r="A6" s="77">
        <v>2</v>
      </c>
      <c r="B6" s="78"/>
      <c r="C6" s="79">
        <f t="shared" si="0"/>
        <v>0</v>
      </c>
      <c r="D6" s="80"/>
      <c r="E6" s="81"/>
      <c r="F6" s="81"/>
      <c r="G6" s="83" t="e">
        <f>F6/C6</f>
        <v>#DIV/0!</v>
      </c>
      <c r="H6" s="81"/>
    </row>
    <row r="7" customHeight="1" spans="1:8">
      <c r="A7" s="77" t="s">
        <v>57</v>
      </c>
      <c r="B7" s="78"/>
      <c r="C7" s="79">
        <f t="shared" si="0"/>
        <v>0</v>
      </c>
      <c r="D7" s="80"/>
      <c r="E7" s="81"/>
      <c r="F7" s="81"/>
      <c r="G7" s="83" t="e">
        <f t="shared" si="1"/>
        <v>#DIV/0!</v>
      </c>
      <c r="H7" s="84"/>
    </row>
    <row r="8" customHeight="1" spans="1:8">
      <c r="A8" s="85" t="s">
        <v>58</v>
      </c>
      <c r="B8" s="85"/>
      <c r="C8" s="86">
        <f t="shared" ref="C8:F8" si="2">SUM(C5:C7)</f>
        <v>1407.05</v>
      </c>
      <c r="D8" s="86">
        <f t="shared" si="2"/>
        <v>1407.05</v>
      </c>
      <c r="E8" s="86">
        <f t="shared" si="2"/>
        <v>0</v>
      </c>
      <c r="F8" s="87">
        <f t="shared" si="2"/>
        <v>1407.05</v>
      </c>
      <c r="G8" s="88">
        <f t="shared" si="1"/>
        <v>1</v>
      </c>
      <c r="H8" s="89"/>
    </row>
    <row r="9" s="68" customFormat="1" ht="77.45" customHeight="1" spans="1:8">
      <c r="A9" s="90" t="s">
        <v>59</v>
      </c>
      <c r="B9" s="90"/>
      <c r="C9" s="90"/>
      <c r="D9" s="90"/>
      <c r="E9" s="90"/>
      <c r="F9" s="90"/>
      <c r="G9" s="90"/>
      <c r="H9" s="91"/>
    </row>
  </sheetData>
  <mergeCells count="7">
    <mergeCell ref="A2:H2"/>
    <mergeCell ref="C3:E3"/>
    <mergeCell ref="F3:H3"/>
    <mergeCell ref="A8:B8"/>
    <mergeCell ref="A9:H9"/>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29" activePane="bottomRight" state="frozen"/>
      <selection/>
      <selection pane="topRight"/>
      <selection pane="bottomLeft"/>
      <selection pane="bottomRight" activeCell="I10" sqref="I10"/>
    </sheetView>
  </sheetViews>
  <sheetFormatPr defaultColWidth="9" defaultRowHeight="13.5"/>
  <cols>
    <col min="1" max="1" width="11.375" style="34" customWidth="1"/>
    <col min="2" max="2" width="7.375" style="34" customWidth="1"/>
    <col min="3" max="3" width="8.125" style="35" customWidth="1"/>
    <col min="4" max="4" width="11.5" style="35" customWidth="1"/>
    <col min="5" max="5" width="33" style="35" customWidth="1"/>
    <col min="6" max="6" width="7.625" style="35" customWidth="1"/>
    <col min="7" max="7" width="5.625" style="33" customWidth="1"/>
    <col min="8" max="16384" width="9" style="33"/>
  </cols>
  <sheetData>
    <row r="1" ht="30" customHeight="1" spans="1:2">
      <c r="A1" s="36" t="s">
        <v>60</v>
      </c>
      <c r="B1" s="33"/>
    </row>
    <row r="2" ht="30" customHeight="1" spans="1:7">
      <c r="A2" s="37" t="s">
        <v>61</v>
      </c>
      <c r="B2" s="37"/>
      <c r="C2" s="37"/>
      <c r="D2" s="37"/>
      <c r="E2" s="37"/>
      <c r="F2" s="37"/>
      <c r="G2" s="37"/>
    </row>
    <row r="3" ht="30" customHeight="1" spans="1:9">
      <c r="A3" s="38" t="s">
        <v>24</v>
      </c>
      <c r="B3" s="38" t="s">
        <v>25</v>
      </c>
      <c r="C3" s="38" t="s">
        <v>26</v>
      </c>
      <c r="D3" s="38" t="s">
        <v>62</v>
      </c>
      <c r="E3" s="38" t="s">
        <v>63</v>
      </c>
      <c r="F3" s="38" t="s">
        <v>64</v>
      </c>
      <c r="G3" s="38" t="s">
        <v>11</v>
      </c>
      <c r="I3" s="65"/>
    </row>
    <row r="4" ht="69.95" customHeight="1" spans="1:7">
      <c r="A4" s="39" t="s">
        <v>65</v>
      </c>
      <c r="B4" s="40" t="s">
        <v>66</v>
      </c>
      <c r="C4" s="40" t="s">
        <v>67</v>
      </c>
      <c r="D4" s="41" t="s">
        <v>68</v>
      </c>
      <c r="E4" s="42" t="s">
        <v>69</v>
      </c>
      <c r="F4" s="41"/>
      <c r="G4" s="43">
        <v>2</v>
      </c>
    </row>
    <row r="5" ht="57" customHeight="1" spans="1:7">
      <c r="A5" s="44"/>
      <c r="B5" s="45"/>
      <c r="C5" s="46"/>
      <c r="D5" s="41" t="s">
        <v>70</v>
      </c>
      <c r="E5" s="42" t="s">
        <v>71</v>
      </c>
      <c r="F5" s="41"/>
      <c r="G5" s="43">
        <v>2</v>
      </c>
    </row>
    <row r="6" ht="56.1" customHeight="1" spans="1:7">
      <c r="A6" s="44"/>
      <c r="B6" s="46"/>
      <c r="C6" s="41" t="s">
        <v>72</v>
      </c>
      <c r="D6" s="41" t="s">
        <v>73</v>
      </c>
      <c r="E6" s="42" t="s">
        <v>74</v>
      </c>
      <c r="F6" s="41"/>
      <c r="G6" s="43">
        <v>1</v>
      </c>
    </row>
    <row r="7" ht="45" customHeight="1" spans="1:7">
      <c r="A7" s="44"/>
      <c r="B7" s="40" t="s">
        <v>75</v>
      </c>
      <c r="C7" s="40" t="s">
        <v>76</v>
      </c>
      <c r="D7" s="41" t="s">
        <v>77</v>
      </c>
      <c r="E7" s="42" t="s">
        <v>78</v>
      </c>
      <c r="F7" s="41"/>
      <c r="G7" s="43">
        <v>15</v>
      </c>
    </row>
    <row r="8" ht="27.95" customHeight="1" spans="1:7">
      <c r="A8" s="44"/>
      <c r="B8" s="40" t="s">
        <v>79</v>
      </c>
      <c r="C8" s="41"/>
      <c r="D8" s="41"/>
      <c r="E8" s="42"/>
      <c r="F8" s="41"/>
      <c r="G8" s="47">
        <v>7</v>
      </c>
    </row>
    <row r="9" ht="27.95" customHeight="1" spans="1:7">
      <c r="A9" s="44"/>
      <c r="B9" s="45"/>
      <c r="C9" s="41"/>
      <c r="D9" s="41"/>
      <c r="E9" s="42"/>
      <c r="F9" s="41"/>
      <c r="G9" s="47"/>
    </row>
    <row r="10" ht="102" customHeight="1" spans="1:7">
      <c r="A10" s="43" t="s">
        <v>80</v>
      </c>
      <c r="B10" s="41" t="s">
        <v>81</v>
      </c>
      <c r="C10" s="41" t="s">
        <v>82</v>
      </c>
      <c r="D10" s="41" t="s">
        <v>83</v>
      </c>
      <c r="E10" s="42" t="s">
        <v>84</v>
      </c>
      <c r="F10" s="41"/>
      <c r="G10" s="43">
        <v>4</v>
      </c>
    </row>
    <row r="11" ht="42.95" customHeight="1" spans="1:7">
      <c r="A11" s="43"/>
      <c r="B11" s="41"/>
      <c r="C11" s="41"/>
      <c r="D11" s="41" t="s">
        <v>85</v>
      </c>
      <c r="E11" s="42" t="s">
        <v>86</v>
      </c>
      <c r="F11" s="41"/>
      <c r="G11" s="43">
        <v>2</v>
      </c>
    </row>
    <row r="12" ht="59.1" customHeight="1" spans="1:7">
      <c r="A12" s="43"/>
      <c r="B12" s="41"/>
      <c r="C12" s="41" t="s">
        <v>87</v>
      </c>
      <c r="D12" s="41" t="s">
        <v>88</v>
      </c>
      <c r="E12" s="42" t="s">
        <v>89</v>
      </c>
      <c r="F12" s="41"/>
      <c r="G12" s="43">
        <v>12</v>
      </c>
    </row>
    <row r="13" s="32" customFormat="1" ht="117" customHeight="1" spans="1:7">
      <c r="A13" s="48"/>
      <c r="B13" s="49"/>
      <c r="C13" s="49"/>
      <c r="D13" s="49" t="s">
        <v>90</v>
      </c>
      <c r="E13" s="50" t="s">
        <v>91</v>
      </c>
      <c r="F13" s="49"/>
      <c r="G13" s="48"/>
    </row>
    <row r="14" s="32" customFormat="1" ht="53.1" customHeight="1" spans="1:7">
      <c r="A14" s="48"/>
      <c r="B14" s="49"/>
      <c r="C14" s="49"/>
      <c r="D14" s="49" t="s">
        <v>92</v>
      </c>
      <c r="E14" s="50" t="s">
        <v>93</v>
      </c>
      <c r="F14" s="49"/>
      <c r="G14" s="48">
        <v>2</v>
      </c>
    </row>
    <row r="15" ht="45.95" customHeight="1" spans="1:7">
      <c r="A15" s="43"/>
      <c r="B15" s="41"/>
      <c r="C15" s="41" t="s">
        <v>94</v>
      </c>
      <c r="D15" s="41" t="s">
        <v>95</v>
      </c>
      <c r="E15" s="42" t="s">
        <v>96</v>
      </c>
      <c r="F15" s="41"/>
      <c r="G15" s="43">
        <v>1</v>
      </c>
    </row>
    <row r="16" ht="27.95" customHeight="1" spans="1:7">
      <c r="A16" s="43"/>
      <c r="B16" s="41"/>
      <c r="C16" s="41" t="s">
        <v>97</v>
      </c>
      <c r="D16" s="41" t="s">
        <v>98</v>
      </c>
      <c r="E16" s="42" t="s">
        <v>99</v>
      </c>
      <c r="F16" s="41"/>
      <c r="G16" s="43">
        <v>1</v>
      </c>
    </row>
    <row r="17" ht="27.95" customHeight="1" spans="1:7">
      <c r="A17" s="43"/>
      <c r="B17" s="41"/>
      <c r="C17" s="41"/>
      <c r="D17" s="41" t="s">
        <v>100</v>
      </c>
      <c r="E17" s="51" t="s">
        <v>101</v>
      </c>
      <c r="F17" s="41"/>
      <c r="G17" s="43">
        <v>1</v>
      </c>
    </row>
    <row r="18" ht="48" customHeight="1" spans="1:7">
      <c r="A18" s="43"/>
      <c r="B18" s="41" t="s">
        <v>102</v>
      </c>
      <c r="C18" s="41" t="s">
        <v>103</v>
      </c>
      <c r="D18" s="41" t="s">
        <v>104</v>
      </c>
      <c r="E18" s="42" t="s">
        <v>105</v>
      </c>
      <c r="F18" s="41"/>
      <c r="G18" s="43">
        <v>2</v>
      </c>
    </row>
    <row r="19" ht="36" customHeight="1" spans="1:7">
      <c r="A19" s="43"/>
      <c r="B19" s="41"/>
      <c r="C19" s="41" t="s">
        <v>106</v>
      </c>
      <c r="D19" s="41" t="s">
        <v>107</v>
      </c>
      <c r="E19" s="42" t="s">
        <v>108</v>
      </c>
      <c r="F19" s="41"/>
      <c r="G19" s="43">
        <v>2</v>
      </c>
    </row>
    <row r="20" ht="47.1" customHeight="1" spans="1:7">
      <c r="A20" s="43"/>
      <c r="B20" s="41"/>
      <c r="C20" s="41"/>
      <c r="D20" s="41" t="s">
        <v>109</v>
      </c>
      <c r="E20" s="42" t="s">
        <v>110</v>
      </c>
      <c r="F20" s="41"/>
      <c r="G20" s="43">
        <v>1</v>
      </c>
    </row>
    <row r="21" ht="84" customHeight="1" spans="1:7">
      <c r="A21" s="39" t="s">
        <v>80</v>
      </c>
      <c r="B21" s="41" t="s">
        <v>111</v>
      </c>
      <c r="C21" s="41" t="s">
        <v>112</v>
      </c>
      <c r="D21" s="41" t="s">
        <v>113</v>
      </c>
      <c r="E21" s="42" t="s">
        <v>114</v>
      </c>
      <c r="F21" s="41"/>
      <c r="G21" s="43">
        <v>1.5</v>
      </c>
    </row>
    <row r="22" ht="39" customHeight="1" spans="1:7">
      <c r="A22" s="44"/>
      <c r="B22" s="41"/>
      <c r="C22" s="41" t="s">
        <v>115</v>
      </c>
      <c r="D22" s="41" t="s">
        <v>116</v>
      </c>
      <c r="E22" s="42" t="s">
        <v>117</v>
      </c>
      <c r="F22" s="41"/>
      <c r="G22" s="43">
        <v>2</v>
      </c>
    </row>
    <row r="23" ht="135" customHeight="1" spans="1:7">
      <c r="A23" s="44"/>
      <c r="B23" s="41"/>
      <c r="C23" s="41" t="s">
        <v>118</v>
      </c>
      <c r="D23" s="41" t="s">
        <v>119</v>
      </c>
      <c r="E23" s="42" t="s">
        <v>120</v>
      </c>
      <c r="F23" s="41"/>
      <c r="G23" s="43">
        <v>2.5</v>
      </c>
    </row>
    <row r="24" ht="101.1" customHeight="1" spans="1:7">
      <c r="A24" s="44"/>
      <c r="B24" s="41" t="s">
        <v>121</v>
      </c>
      <c r="C24" s="41" t="s">
        <v>122</v>
      </c>
      <c r="D24" s="41" t="s">
        <v>123</v>
      </c>
      <c r="E24" s="42" t="s">
        <v>124</v>
      </c>
      <c r="F24" s="41"/>
      <c r="G24" s="43">
        <v>2</v>
      </c>
    </row>
    <row r="25" ht="57" customHeight="1" spans="1:7">
      <c r="A25" s="44"/>
      <c r="B25" s="41"/>
      <c r="C25" s="41" t="s">
        <v>125</v>
      </c>
      <c r="D25" s="41" t="s">
        <v>126</v>
      </c>
      <c r="E25" s="42" t="s">
        <v>127</v>
      </c>
      <c r="F25" s="41"/>
      <c r="G25" s="43">
        <v>2</v>
      </c>
    </row>
    <row r="26" ht="53.1" customHeight="1" spans="1:7">
      <c r="A26" s="44"/>
      <c r="B26" s="41" t="s">
        <v>128</v>
      </c>
      <c r="C26" s="40" t="s">
        <v>129</v>
      </c>
      <c r="D26" s="41" t="s">
        <v>130</v>
      </c>
      <c r="E26" s="42" t="s">
        <v>131</v>
      </c>
      <c r="F26" s="41"/>
      <c r="G26" s="43">
        <v>5</v>
      </c>
    </row>
    <row r="27" s="32" customFormat="1" ht="50.1" customHeight="1" spans="1:7">
      <c r="A27" s="52"/>
      <c r="B27" s="49"/>
      <c r="C27" s="53"/>
      <c r="D27" s="49" t="s">
        <v>132</v>
      </c>
      <c r="E27" s="50" t="s">
        <v>133</v>
      </c>
      <c r="F27" s="49"/>
      <c r="G27" s="48">
        <v>3</v>
      </c>
    </row>
    <row r="28" s="32" customFormat="1" ht="60.95" customHeight="1" spans="1:7">
      <c r="A28" s="52"/>
      <c r="B28" s="49"/>
      <c r="C28" s="54"/>
      <c r="D28" s="49" t="s">
        <v>134</v>
      </c>
      <c r="E28" s="50" t="s">
        <v>135</v>
      </c>
      <c r="F28" s="49"/>
      <c r="G28" s="48">
        <v>4</v>
      </c>
    </row>
    <row r="29" ht="27.95" customHeight="1" spans="1:7">
      <c r="A29" s="39" t="s">
        <v>136</v>
      </c>
      <c r="B29" s="39" t="s">
        <v>137</v>
      </c>
      <c r="C29" s="40"/>
      <c r="D29" s="41"/>
      <c r="E29" s="42"/>
      <c r="F29" s="41"/>
      <c r="G29" s="43">
        <v>8</v>
      </c>
    </row>
    <row r="30" ht="27.95" customHeight="1" spans="1:7">
      <c r="A30" s="44"/>
      <c r="B30" s="43" t="s">
        <v>138</v>
      </c>
      <c r="C30" s="41"/>
      <c r="D30" s="55"/>
      <c r="E30" s="56"/>
      <c r="F30" s="55"/>
      <c r="G30" s="57"/>
    </row>
    <row r="31" ht="42" customHeight="1" spans="1:7">
      <c r="A31" s="43" t="s">
        <v>139</v>
      </c>
      <c r="B31" s="41"/>
      <c r="C31" s="41"/>
      <c r="D31" s="41"/>
      <c r="E31" s="42"/>
      <c r="F31" s="41"/>
      <c r="G31" s="43">
        <v>5</v>
      </c>
    </row>
    <row r="32" ht="126.95" customHeight="1" spans="1:7">
      <c r="A32" s="58" t="s">
        <v>140</v>
      </c>
      <c r="B32" s="41" t="s">
        <v>141</v>
      </c>
      <c r="C32" s="41" t="s">
        <v>141</v>
      </c>
      <c r="D32" s="41" t="s">
        <v>142</v>
      </c>
      <c r="E32" s="42"/>
      <c r="F32" s="41"/>
      <c r="G32" s="43"/>
    </row>
    <row r="33" ht="23.1" customHeight="1" spans="1:7">
      <c r="A33" s="59" t="s">
        <v>43</v>
      </c>
      <c r="B33" s="60"/>
      <c r="C33" s="60"/>
      <c r="D33" s="60"/>
      <c r="E33" s="60"/>
      <c r="F33" s="61"/>
      <c r="G33" s="43">
        <f>SUM(G4:G32)</f>
        <v>90</v>
      </c>
    </row>
    <row r="34" ht="21" customHeight="1" spans="1:7">
      <c r="A34" s="62" t="s">
        <v>143</v>
      </c>
      <c r="B34" s="63"/>
      <c r="C34" s="63"/>
      <c r="D34" s="63"/>
      <c r="E34" s="63"/>
      <c r="F34" s="63"/>
      <c r="G34" s="64"/>
    </row>
    <row r="35" spans="1:2">
      <c r="A35" s="33"/>
      <c r="B35" s="33"/>
    </row>
    <row r="36" spans="1:2">
      <c r="A36" s="33"/>
      <c r="B36" s="33"/>
    </row>
    <row r="37" spans="1:6">
      <c r="A37" s="33"/>
      <c r="B37" s="33"/>
      <c r="D37" s="33"/>
      <c r="E37" s="33"/>
      <c r="F37" s="33"/>
    </row>
    <row r="38" spans="1:6">
      <c r="A38" s="33"/>
      <c r="B38" s="33"/>
      <c r="D38" s="33"/>
      <c r="E38" s="33"/>
      <c r="F38" s="33"/>
    </row>
    <row r="39" spans="1:6">
      <c r="A39" s="33"/>
      <c r="B39" s="33"/>
      <c r="D39" s="33"/>
      <c r="E39" s="33"/>
      <c r="F39" s="33"/>
    </row>
    <row r="40" spans="1:6">
      <c r="A40" s="33"/>
      <c r="B40" s="33"/>
      <c r="D40" s="33"/>
      <c r="E40" s="33"/>
      <c r="F40" s="33"/>
    </row>
    <row r="41" spans="1:6">
      <c r="A41" s="33"/>
      <c r="B41" s="33"/>
      <c r="D41" s="33"/>
      <c r="E41" s="33"/>
      <c r="F41" s="33"/>
    </row>
    <row r="42" spans="1:6">
      <c r="A42" s="33"/>
      <c r="B42" s="33"/>
      <c r="D42" s="33"/>
      <c r="E42" s="33"/>
      <c r="F42" s="33"/>
    </row>
    <row r="43" spans="1:6">
      <c r="A43" s="33"/>
      <c r="B43" s="33"/>
      <c r="D43" s="33"/>
      <c r="E43" s="33"/>
      <c r="F43" s="33"/>
    </row>
    <row r="44" spans="1:6">
      <c r="A44" s="33"/>
      <c r="B44" s="33"/>
      <c r="D44" s="33"/>
      <c r="E44" s="33"/>
      <c r="F44" s="33"/>
    </row>
    <row r="45" spans="1:6">
      <c r="A45" s="33"/>
      <c r="B45" s="33"/>
      <c r="D45" s="33"/>
      <c r="E45" s="33"/>
      <c r="F45" s="33"/>
    </row>
    <row r="46" spans="1:6">
      <c r="A46" s="33"/>
      <c r="B46" s="33"/>
      <c r="D46" s="33"/>
      <c r="E46" s="33"/>
      <c r="F46" s="33"/>
    </row>
    <row r="47" spans="1:6">
      <c r="A47" s="33"/>
      <c r="B47" s="33"/>
      <c r="D47" s="33"/>
      <c r="E47" s="33"/>
      <c r="F47" s="33"/>
    </row>
    <row r="48" spans="1:6">
      <c r="A48" s="33"/>
      <c r="B48" s="33"/>
      <c r="D48" s="33"/>
      <c r="E48" s="33"/>
      <c r="F48" s="33"/>
    </row>
    <row r="49" s="33" customFormat="1" spans="3:3">
      <c r="C49" s="35"/>
    </row>
    <row r="50" s="33" customFormat="1" spans="3:3">
      <c r="C50" s="35"/>
    </row>
    <row r="51" s="33" customFormat="1" spans="3:3">
      <c r="C51" s="35"/>
    </row>
    <row r="52" s="33" customFormat="1" spans="3:3">
      <c r="C52" s="35"/>
    </row>
    <row r="53" s="33" customFormat="1" spans="3:3">
      <c r="C53" s="35"/>
    </row>
    <row r="54" s="33" customFormat="1" spans="3:3">
      <c r="C54" s="35"/>
    </row>
    <row r="55" s="33" customFormat="1" spans="3:3">
      <c r="C55" s="35"/>
    </row>
    <row r="56" s="33" customFormat="1" spans="3:3">
      <c r="C56" s="35"/>
    </row>
    <row r="57" s="33" customFormat="1" spans="3:3">
      <c r="C57" s="35"/>
    </row>
    <row r="58" s="33" customFormat="1" spans="3:3">
      <c r="C58" s="35"/>
    </row>
    <row r="59" s="33" customFormat="1" spans="3:3">
      <c r="C59" s="35"/>
    </row>
    <row r="60" s="33" customFormat="1" spans="3:3">
      <c r="C60" s="35"/>
    </row>
    <row r="61" s="33" customFormat="1" spans="3:3">
      <c r="C61" s="35"/>
    </row>
    <row r="62" s="33" customFormat="1" spans="3:3">
      <c r="C62" s="35"/>
    </row>
    <row r="63" s="33" customFormat="1" spans="3:3">
      <c r="C63" s="35"/>
    </row>
    <row r="64" s="33" customFormat="1" spans="3:3">
      <c r="C64" s="35"/>
    </row>
    <row r="65" s="33" customFormat="1" spans="3:3">
      <c r="C65" s="35"/>
    </row>
    <row r="66" s="33" customFormat="1" spans="3:3">
      <c r="C66" s="35"/>
    </row>
    <row r="67" s="33" customFormat="1" spans="3:3">
      <c r="C67" s="35"/>
    </row>
    <row r="68" s="33" customFormat="1" spans="3:3">
      <c r="C68" s="35"/>
    </row>
    <row r="69" s="33" customFormat="1" spans="3:3">
      <c r="C69" s="35"/>
    </row>
    <row r="70" s="33" customFormat="1" spans="3:3">
      <c r="C70" s="35"/>
    </row>
    <row r="71" s="33" customFormat="1" spans="3:3">
      <c r="C71" s="35"/>
    </row>
    <row r="72" s="33" customFormat="1" spans="3:3">
      <c r="C72" s="35"/>
    </row>
    <row r="73" s="33" customFormat="1" spans="3:3">
      <c r="C73" s="35"/>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6"/>
  <sheetViews>
    <sheetView workbookViewId="0">
      <pane xSplit="1" ySplit="4" topLeftCell="B5" activePane="bottomRight" state="frozen"/>
      <selection/>
      <selection pane="topRight"/>
      <selection pane="bottomLeft"/>
      <selection pane="bottomRight" activeCell="K13" sqref="K13"/>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21.625" style="2" customWidth="1"/>
    <col min="12" max="12" width="12.75" style="2" customWidth="1"/>
    <col min="13" max="16382" width="9" style="2"/>
    <col min="16383" max="16384" width="9" style="3"/>
  </cols>
  <sheetData>
    <row r="1" s="1" customFormat="1" ht="16.5" customHeight="1" spans="1:3">
      <c r="A1" s="4" t="s">
        <v>0</v>
      </c>
      <c r="B1" s="5"/>
      <c r="C1" s="5"/>
    </row>
    <row r="2" s="2" customFormat="1" ht="23.25" customHeight="1" spans="1:16384">
      <c r="A2" s="6" t="s">
        <v>1</v>
      </c>
      <c r="B2" s="6"/>
      <c r="C2" s="6"/>
      <c r="D2" s="6"/>
      <c r="E2" s="6"/>
      <c r="F2" s="6"/>
      <c r="G2" s="6"/>
      <c r="H2" s="6"/>
      <c r="I2" s="6"/>
      <c r="XFC2" s="3"/>
      <c r="XFD2" s="3"/>
    </row>
    <row r="3" s="2" customFormat="1" ht="18" customHeight="1" spans="1:16384">
      <c r="A3" s="7" t="s">
        <v>144</v>
      </c>
      <c r="B3" s="7"/>
      <c r="C3" s="7"/>
      <c r="D3" s="7"/>
      <c r="E3" s="7"/>
      <c r="F3" s="7"/>
      <c r="G3" s="7"/>
      <c r="H3" s="7"/>
      <c r="I3" s="7"/>
      <c r="XFC3" s="3"/>
      <c r="XFD3" s="3"/>
    </row>
    <row r="4" s="2" customFormat="1" ht="24" customHeight="1" spans="1:16384">
      <c r="A4" s="8" t="s">
        <v>3</v>
      </c>
      <c r="B4" s="8"/>
      <c r="C4" s="8" t="s">
        <v>145</v>
      </c>
      <c r="D4" s="8"/>
      <c r="E4" s="8"/>
      <c r="F4" s="8"/>
      <c r="G4" s="8"/>
      <c r="H4" s="8"/>
      <c r="I4" s="8"/>
      <c r="XFC4" s="3"/>
      <c r="XFD4" s="3"/>
    </row>
    <row r="5" s="2" customFormat="1" spans="1:16384">
      <c r="A5" s="8" t="s">
        <v>4</v>
      </c>
      <c r="B5" s="8" t="s">
        <v>5</v>
      </c>
      <c r="C5" s="8" t="s">
        <v>6</v>
      </c>
      <c r="D5" s="8"/>
      <c r="E5" s="8" t="s">
        <v>7</v>
      </c>
      <c r="F5" s="8"/>
      <c r="G5" s="8" t="s">
        <v>8</v>
      </c>
      <c r="H5" s="8"/>
      <c r="I5" s="8" t="s">
        <v>10</v>
      </c>
      <c r="XFC5" s="3"/>
      <c r="XFD5" s="3"/>
    </row>
    <row r="6" s="2" customFormat="1" ht="36.75" customHeight="1" spans="1:16384">
      <c r="A6" s="8"/>
      <c r="B6" s="8"/>
      <c r="C6" s="8"/>
      <c r="D6" s="8"/>
      <c r="E6" s="8"/>
      <c r="F6" s="9" t="s">
        <v>146</v>
      </c>
      <c r="G6" s="8"/>
      <c r="H6" s="9" t="s">
        <v>146</v>
      </c>
      <c r="I6" s="8"/>
      <c r="XFC6" s="3"/>
      <c r="XFD6" s="3"/>
    </row>
    <row r="7" s="2" customFormat="1" ht="15" customHeight="1" spans="1:16384">
      <c r="A7" s="8"/>
      <c r="B7" s="8" t="s">
        <v>13</v>
      </c>
      <c r="C7" s="10" t="s">
        <v>147</v>
      </c>
      <c r="D7" s="11"/>
      <c r="E7" s="8">
        <v>642.64</v>
      </c>
      <c r="F7" s="8">
        <v>642.64</v>
      </c>
      <c r="G7" s="8">
        <v>642.64</v>
      </c>
      <c r="H7" s="8">
        <v>642.64</v>
      </c>
      <c r="I7" s="25">
        <f t="shared" ref="I7:I12" si="0">IF(E7="","",G7/E7)</f>
        <v>1</v>
      </c>
      <c r="XFC7" s="3"/>
      <c r="XFD7" s="3"/>
    </row>
    <row r="8" s="2" customFormat="1" ht="15" customHeight="1" spans="1:16384">
      <c r="A8" s="8"/>
      <c r="B8" s="8" t="s">
        <v>14</v>
      </c>
      <c r="C8" s="10" t="s">
        <v>148</v>
      </c>
      <c r="D8" s="11"/>
      <c r="E8" s="8">
        <f>103.85+163.14</f>
        <v>266.99</v>
      </c>
      <c r="F8" s="8">
        <v>163.14</v>
      </c>
      <c r="G8" s="8">
        <f>103.85+163.14</f>
        <v>266.99</v>
      </c>
      <c r="H8" s="8">
        <v>163.14</v>
      </c>
      <c r="I8" s="25">
        <f t="shared" si="0"/>
        <v>1</v>
      </c>
      <c r="XFC8" s="3"/>
      <c r="XFD8" s="3"/>
    </row>
    <row r="9" s="2" customFormat="1" ht="15" customHeight="1" spans="1:16384">
      <c r="A9" s="8"/>
      <c r="B9" s="8" t="s">
        <v>15</v>
      </c>
      <c r="C9" s="10" t="s">
        <v>149</v>
      </c>
      <c r="D9" s="11"/>
      <c r="E9" s="8">
        <v>23.22</v>
      </c>
      <c r="F9" s="8">
        <v>23.22</v>
      </c>
      <c r="G9" s="8">
        <v>23.22</v>
      </c>
      <c r="H9" s="8">
        <v>23.22</v>
      </c>
      <c r="I9" s="25">
        <f t="shared" si="0"/>
        <v>1</v>
      </c>
      <c r="K9" s="26"/>
      <c r="XFC9" s="3"/>
      <c r="XFD9" s="3"/>
    </row>
    <row r="10" s="2" customFormat="1" ht="15" customHeight="1" spans="1:16384">
      <c r="A10" s="8"/>
      <c r="B10" s="8" t="s">
        <v>150</v>
      </c>
      <c r="C10" s="10" t="s">
        <v>151</v>
      </c>
      <c r="D10" s="11"/>
      <c r="E10" s="8">
        <v>6442.89</v>
      </c>
      <c r="F10" s="8">
        <v>6442.89</v>
      </c>
      <c r="G10" s="8">
        <v>6442.89</v>
      </c>
      <c r="H10" s="8">
        <v>6442.89</v>
      </c>
      <c r="I10" s="25">
        <f t="shared" si="0"/>
        <v>1</v>
      </c>
      <c r="XFC10" s="3"/>
      <c r="XFD10" s="3"/>
    </row>
    <row r="11" s="2" customFormat="1" ht="15" customHeight="1" spans="1:16384">
      <c r="A11" s="8"/>
      <c r="B11" s="8" t="s">
        <v>152</v>
      </c>
      <c r="C11" s="10" t="s">
        <v>153</v>
      </c>
      <c r="D11" s="11"/>
      <c r="E11" s="8">
        <v>227.22</v>
      </c>
      <c r="F11" s="8">
        <v>227.22</v>
      </c>
      <c r="G11" s="8">
        <v>220.06</v>
      </c>
      <c r="H11" s="8">
        <v>220.06</v>
      </c>
      <c r="I11" s="25">
        <f t="shared" si="0"/>
        <v>0.968488689375935</v>
      </c>
      <c r="K11" s="27"/>
      <c r="XFC11" s="3"/>
      <c r="XFD11" s="3"/>
    </row>
    <row r="12" s="2" customFormat="1" spans="1:16384">
      <c r="A12" s="8"/>
      <c r="B12" s="8" t="s">
        <v>17</v>
      </c>
      <c r="C12" s="8"/>
      <c r="D12" s="8"/>
      <c r="E12" s="12">
        <f t="shared" ref="E12:H12" si="1">IF(SUM(E7:E11)=0,"",SUM(E7:E11))</f>
        <v>7602.96</v>
      </c>
      <c r="F12" s="12">
        <f t="shared" si="1"/>
        <v>7499.11</v>
      </c>
      <c r="G12" s="12">
        <f t="shared" si="1"/>
        <v>7595.8</v>
      </c>
      <c r="H12" s="12">
        <f t="shared" si="1"/>
        <v>7491.95</v>
      </c>
      <c r="I12" s="25">
        <f t="shared" si="0"/>
        <v>0.999058261519198</v>
      </c>
      <c r="XFC12" s="3"/>
      <c r="XFD12" s="3"/>
    </row>
    <row r="13" s="2" customFormat="1" ht="21.95" customHeight="1" spans="1:16384">
      <c r="A13" s="8" t="s">
        <v>18</v>
      </c>
      <c r="B13" s="8" t="s">
        <v>19</v>
      </c>
      <c r="C13" s="8"/>
      <c r="D13" s="8"/>
      <c r="E13" s="8"/>
      <c r="F13" s="8" t="s">
        <v>20</v>
      </c>
      <c r="G13" s="8"/>
      <c r="H13" s="8"/>
      <c r="I13" s="8"/>
      <c r="XFC13" s="3"/>
      <c r="XFD13" s="3"/>
    </row>
    <row r="14" s="2" customFormat="1" ht="123" customHeight="1" spans="1:16384">
      <c r="A14" s="8"/>
      <c r="B14" s="13" t="s">
        <v>154</v>
      </c>
      <c r="C14" s="13"/>
      <c r="D14" s="13"/>
      <c r="E14" s="13"/>
      <c r="F14" s="13" t="s">
        <v>155</v>
      </c>
      <c r="G14" s="13"/>
      <c r="H14" s="13"/>
      <c r="I14" s="13"/>
      <c r="XFC14" s="3"/>
      <c r="XFD14" s="3"/>
    </row>
    <row r="15" s="2" customFormat="1" ht="21.95" customHeight="1" spans="1:16384">
      <c r="A15" s="8" t="s">
        <v>23</v>
      </c>
      <c r="B15" s="8" t="s">
        <v>24</v>
      </c>
      <c r="C15" s="10" t="s">
        <v>25</v>
      </c>
      <c r="D15" s="10" t="s">
        <v>26</v>
      </c>
      <c r="E15" s="11"/>
      <c r="F15" s="8" t="s">
        <v>28</v>
      </c>
      <c r="G15" s="8" t="s">
        <v>29</v>
      </c>
      <c r="H15" s="10" t="s">
        <v>156</v>
      </c>
      <c r="I15" s="28"/>
      <c r="XFC15" s="3"/>
      <c r="XFD15" s="3"/>
    </row>
    <row r="16" s="2" customFormat="1" ht="15.95" customHeight="1" spans="1:16384">
      <c r="A16" s="8"/>
      <c r="B16" s="8" t="s">
        <v>157</v>
      </c>
      <c r="C16" s="14" t="s">
        <v>32</v>
      </c>
      <c r="D16" s="8" t="s">
        <v>158</v>
      </c>
      <c r="E16" s="8"/>
      <c r="F16" s="8" t="s">
        <v>159</v>
      </c>
      <c r="G16" s="8">
        <v>50</v>
      </c>
      <c r="H16" s="10"/>
      <c r="I16" s="28"/>
      <c r="XFC16" s="3"/>
      <c r="XFD16" s="3"/>
    </row>
    <row r="17" s="2" customFormat="1" ht="15.95" customHeight="1" spans="1:16384">
      <c r="A17" s="8"/>
      <c r="B17" s="8"/>
      <c r="C17" s="15"/>
      <c r="D17" s="8" t="s">
        <v>160</v>
      </c>
      <c r="E17" s="8"/>
      <c r="F17" s="8" t="s">
        <v>161</v>
      </c>
      <c r="G17" s="8">
        <v>56</v>
      </c>
      <c r="H17" s="10"/>
      <c r="I17" s="11"/>
      <c r="XFC17" s="3"/>
      <c r="XFD17" s="3"/>
    </row>
    <row r="18" s="2" customFormat="1" ht="15.95" customHeight="1" spans="1:16384">
      <c r="A18" s="8"/>
      <c r="B18" s="8"/>
      <c r="C18" s="15"/>
      <c r="D18" s="8" t="s">
        <v>162</v>
      </c>
      <c r="E18" s="8"/>
      <c r="F18" s="8" t="s">
        <v>163</v>
      </c>
      <c r="G18" s="8">
        <v>48</v>
      </c>
      <c r="H18" s="10"/>
      <c r="I18" s="28"/>
      <c r="XFC18" s="3"/>
      <c r="XFD18" s="3"/>
    </row>
    <row r="19" s="2" customFormat="1" ht="15.95" customHeight="1" spans="1:16384">
      <c r="A19" s="8"/>
      <c r="B19" s="8"/>
      <c r="C19" s="15"/>
      <c r="D19" s="8" t="s">
        <v>164</v>
      </c>
      <c r="E19" s="8"/>
      <c r="F19" s="8" t="s">
        <v>165</v>
      </c>
      <c r="G19" s="8">
        <v>4310</v>
      </c>
      <c r="H19" s="10"/>
      <c r="I19" s="11"/>
      <c r="XFC19" s="3"/>
      <c r="XFD19" s="3"/>
    </row>
    <row r="20" s="2" customFormat="1" ht="15.95" customHeight="1" spans="1:16384">
      <c r="A20" s="8"/>
      <c r="B20" s="8"/>
      <c r="C20" s="16"/>
      <c r="D20" s="8" t="s">
        <v>166</v>
      </c>
      <c r="E20" s="8"/>
      <c r="F20" s="8" t="s">
        <v>167</v>
      </c>
      <c r="G20" s="8">
        <v>11096</v>
      </c>
      <c r="H20" s="17" t="s">
        <v>168</v>
      </c>
      <c r="I20" s="29"/>
      <c r="XFC20" s="3"/>
      <c r="XFD20" s="3"/>
    </row>
    <row r="21" s="2" customFormat="1" ht="15.95" customHeight="1" spans="1:16384">
      <c r="A21" s="8"/>
      <c r="B21" s="8"/>
      <c r="C21" s="14" t="s">
        <v>33</v>
      </c>
      <c r="D21" s="8" t="s">
        <v>169</v>
      </c>
      <c r="E21" s="8"/>
      <c r="F21" s="18">
        <v>0.95</v>
      </c>
      <c r="G21" s="18">
        <v>1</v>
      </c>
      <c r="H21" s="19" t="s">
        <v>170</v>
      </c>
      <c r="I21" s="30"/>
      <c r="XFC21" s="3"/>
      <c r="XFD21" s="3"/>
    </row>
    <row r="22" spans="1:9">
      <c r="A22" s="8"/>
      <c r="B22" s="8"/>
      <c r="C22" s="15"/>
      <c r="D22" s="8" t="s">
        <v>171</v>
      </c>
      <c r="E22" s="8"/>
      <c r="F22" s="8" t="s">
        <v>172</v>
      </c>
      <c r="G22" s="20">
        <f>(-206.41/55633.37)</f>
        <v>-0.00371018329466649</v>
      </c>
      <c r="H22" s="19" t="s">
        <v>173</v>
      </c>
      <c r="I22" s="30"/>
    </row>
    <row r="23" spans="1:9">
      <c r="A23" s="8"/>
      <c r="B23" s="8"/>
      <c r="C23" s="15"/>
      <c r="D23" s="8" t="s">
        <v>174</v>
      </c>
      <c r="E23" s="8"/>
      <c r="F23" s="8" t="s">
        <v>175</v>
      </c>
      <c r="G23" s="8">
        <v>0</v>
      </c>
      <c r="H23" s="19" t="s">
        <v>176</v>
      </c>
      <c r="I23" s="30"/>
    </row>
    <row r="24" spans="1:9">
      <c r="A24" s="8"/>
      <c r="B24" s="8"/>
      <c r="C24" s="15"/>
      <c r="D24" s="10" t="s">
        <v>177</v>
      </c>
      <c r="E24" s="11"/>
      <c r="F24" s="8" t="s">
        <v>175</v>
      </c>
      <c r="G24" s="20">
        <f>10.5/12</f>
        <v>0.875</v>
      </c>
      <c r="H24" s="17" t="s">
        <v>178</v>
      </c>
      <c r="I24" s="29"/>
    </row>
    <row r="25" spans="1:9">
      <c r="A25" s="8"/>
      <c r="B25" s="8"/>
      <c r="C25" s="15"/>
      <c r="D25" s="10" t="s">
        <v>179</v>
      </c>
      <c r="E25" s="11"/>
      <c r="F25" s="8" t="s">
        <v>175</v>
      </c>
      <c r="G25" s="20">
        <f>2113/2028</f>
        <v>1.04191321499014</v>
      </c>
      <c r="H25" s="17" t="s">
        <v>180</v>
      </c>
      <c r="I25" s="29"/>
    </row>
    <row r="26" spans="1:9">
      <c r="A26" s="8"/>
      <c r="B26" s="8"/>
      <c r="C26" s="15"/>
      <c r="D26" s="8" t="s">
        <v>181</v>
      </c>
      <c r="E26" s="8"/>
      <c r="F26" s="8" t="s">
        <v>182</v>
      </c>
      <c r="G26" s="18">
        <v>0.86</v>
      </c>
      <c r="H26" s="19" t="s">
        <v>183</v>
      </c>
      <c r="I26" s="19"/>
    </row>
    <row r="27" spans="1:9">
      <c r="A27" s="8"/>
      <c r="B27" s="8"/>
      <c r="C27" s="15"/>
      <c r="D27" s="8" t="s">
        <v>184</v>
      </c>
      <c r="E27" s="8"/>
      <c r="F27" s="8" t="s">
        <v>185</v>
      </c>
      <c r="G27" s="18">
        <v>0.97</v>
      </c>
      <c r="H27" s="8"/>
      <c r="I27" s="8"/>
    </row>
    <row r="28" s="2" customFormat="1" ht="15.95" customHeight="1" spans="1:16384">
      <c r="A28" s="8"/>
      <c r="B28" s="8"/>
      <c r="C28" s="15"/>
      <c r="D28" s="8" t="s">
        <v>186</v>
      </c>
      <c r="E28" s="8"/>
      <c r="F28" s="18">
        <v>1</v>
      </c>
      <c r="G28" s="18">
        <v>1</v>
      </c>
      <c r="H28" s="19" t="s">
        <v>187</v>
      </c>
      <c r="I28" s="30"/>
      <c r="XFC28" s="3"/>
      <c r="XFD28" s="3"/>
    </row>
    <row r="29" s="2" customFormat="1" ht="24" customHeight="1" spans="1:16384">
      <c r="A29" s="8"/>
      <c r="B29" s="8"/>
      <c r="C29" s="16"/>
      <c r="D29" s="21" t="s">
        <v>188</v>
      </c>
      <c r="E29" s="21"/>
      <c r="F29" s="21" t="s">
        <v>189</v>
      </c>
      <c r="G29" s="8" t="s">
        <v>190</v>
      </c>
      <c r="H29" s="8"/>
      <c r="I29" s="31"/>
      <c r="XFC29" s="3"/>
      <c r="XFD29" s="3"/>
    </row>
    <row r="30" s="2" customFormat="1" ht="15.95" customHeight="1" spans="1:16384">
      <c r="A30" s="8"/>
      <c r="B30" s="8"/>
      <c r="C30" s="14" t="s">
        <v>34</v>
      </c>
      <c r="D30" s="8" t="s">
        <v>191</v>
      </c>
      <c r="E30" s="8"/>
      <c r="F30" s="22">
        <f>100%</f>
        <v>1</v>
      </c>
      <c r="G30" s="22">
        <f>100%</f>
        <v>1</v>
      </c>
      <c r="H30" s="10"/>
      <c r="I30" s="28"/>
      <c r="XFC30" s="3"/>
      <c r="XFD30" s="3"/>
    </row>
    <row r="31" s="2" customFormat="1" ht="15.95" customHeight="1" spans="1:16384">
      <c r="A31" s="8"/>
      <c r="B31" s="8"/>
      <c r="C31" s="15"/>
      <c r="D31" s="8" t="s">
        <v>192</v>
      </c>
      <c r="E31" s="8"/>
      <c r="F31" s="22">
        <f>100%</f>
        <v>1</v>
      </c>
      <c r="G31" s="22">
        <f>100%</f>
        <v>1</v>
      </c>
      <c r="H31" s="10"/>
      <c r="I31" s="28"/>
      <c r="XFC31" s="3"/>
      <c r="XFD31" s="3"/>
    </row>
    <row r="32" s="2" customFormat="1" ht="15.95" customHeight="1" spans="1:16384">
      <c r="A32" s="8"/>
      <c r="B32" s="8"/>
      <c r="C32" s="16"/>
      <c r="D32" s="8" t="s">
        <v>193</v>
      </c>
      <c r="E32" s="8"/>
      <c r="F32" s="22">
        <f>100%</f>
        <v>1</v>
      </c>
      <c r="G32" s="22">
        <f>100%</f>
        <v>1</v>
      </c>
      <c r="H32" s="10"/>
      <c r="I32" s="28"/>
      <c r="XFC32" s="3"/>
      <c r="XFD32" s="3"/>
    </row>
    <row r="33" s="2" customFormat="1" ht="15.95" customHeight="1" spans="1:16384">
      <c r="A33" s="8"/>
      <c r="B33" s="8"/>
      <c r="C33" s="14" t="s">
        <v>35</v>
      </c>
      <c r="D33" s="8" t="s">
        <v>194</v>
      </c>
      <c r="E33" s="8"/>
      <c r="F33" s="8" t="s">
        <v>195</v>
      </c>
      <c r="G33" s="8">
        <v>10.5</v>
      </c>
      <c r="H33" s="10"/>
      <c r="I33" s="11"/>
      <c r="XFC33" s="3"/>
      <c r="XFD33" s="3"/>
    </row>
    <row r="34" s="2" customFormat="1" ht="15.95" customHeight="1" spans="1:16384">
      <c r="A34" s="8"/>
      <c r="B34" s="8"/>
      <c r="C34" s="15"/>
      <c r="D34" s="10"/>
      <c r="E34" s="11"/>
      <c r="F34" s="8"/>
      <c r="G34" s="23"/>
      <c r="H34" s="10"/>
      <c r="I34" s="11"/>
      <c r="XFC34" s="3"/>
      <c r="XFD34" s="3"/>
    </row>
    <row r="35" s="2" customFormat="1" ht="15.95" customHeight="1" spans="1:16384">
      <c r="A35" s="8"/>
      <c r="B35" s="8"/>
      <c r="C35" s="15"/>
      <c r="D35" s="10"/>
      <c r="E35" s="11"/>
      <c r="F35" s="8"/>
      <c r="G35" s="8"/>
      <c r="H35" s="10"/>
      <c r="I35" s="11"/>
      <c r="XFC35" s="3"/>
      <c r="XFD35" s="3"/>
    </row>
    <row r="36" s="2" customFormat="1" ht="15.95" customHeight="1" spans="1:16384">
      <c r="A36" s="8"/>
      <c r="B36" s="8"/>
      <c r="C36" s="16"/>
      <c r="D36" s="8"/>
      <c r="E36" s="8"/>
      <c r="F36" s="8"/>
      <c r="G36" s="8"/>
      <c r="H36" s="10"/>
      <c r="I36" s="28"/>
      <c r="XFC36" s="3"/>
      <c r="XFD36" s="3"/>
    </row>
    <row r="37" s="2" customFormat="1" ht="15.95" customHeight="1" spans="1:16384">
      <c r="A37" s="8"/>
      <c r="B37" s="8" t="s">
        <v>196</v>
      </c>
      <c r="C37" s="14" t="s">
        <v>37</v>
      </c>
      <c r="D37" s="10" t="s">
        <v>197</v>
      </c>
      <c r="E37" s="11"/>
      <c r="F37" s="8" t="s">
        <v>198</v>
      </c>
      <c r="G37" s="20">
        <f>(10.5-13.2)/13.2</f>
        <v>-0.204545454545455</v>
      </c>
      <c r="H37" s="17" t="s">
        <v>199</v>
      </c>
      <c r="I37" s="29"/>
      <c r="XFC37" s="3"/>
      <c r="XFD37" s="3"/>
    </row>
    <row r="38" s="2" customFormat="1" ht="15.95" customHeight="1" spans="1:16384">
      <c r="A38" s="8"/>
      <c r="B38" s="8"/>
      <c r="C38" s="15"/>
      <c r="D38" s="10" t="s">
        <v>200</v>
      </c>
      <c r="E38" s="11"/>
      <c r="F38" s="8" t="s">
        <v>201</v>
      </c>
      <c r="G38" s="20">
        <v>0.056</v>
      </c>
      <c r="H38" s="10"/>
      <c r="I38" s="28"/>
      <c r="XFC38" s="3"/>
      <c r="XFD38" s="3"/>
    </row>
    <row r="39" s="2" customFormat="1" ht="15.95" customHeight="1" spans="1:16384">
      <c r="A39" s="8"/>
      <c r="B39" s="8"/>
      <c r="C39" s="14" t="s">
        <v>38</v>
      </c>
      <c r="D39" s="8" t="s">
        <v>202</v>
      </c>
      <c r="E39" s="8"/>
      <c r="F39" s="8" t="s">
        <v>203</v>
      </c>
      <c r="G39" s="8" t="s">
        <v>204</v>
      </c>
      <c r="H39" s="10"/>
      <c r="I39" s="28"/>
      <c r="XFC39" s="3"/>
      <c r="XFD39" s="3"/>
    </row>
    <row r="40" s="2" customFormat="1" ht="15.95" customHeight="1" spans="1:16384">
      <c r="A40" s="8"/>
      <c r="B40" s="8"/>
      <c r="C40" s="15"/>
      <c r="D40" s="8" t="s">
        <v>205</v>
      </c>
      <c r="E40" s="8"/>
      <c r="F40" s="19" t="s">
        <v>206</v>
      </c>
      <c r="G40" s="8" t="s">
        <v>207</v>
      </c>
      <c r="H40" s="10"/>
      <c r="I40" s="28"/>
      <c r="XFC40" s="3"/>
      <c r="XFD40" s="3"/>
    </row>
    <row r="41" s="2" customFormat="1" ht="15.95" customHeight="1" spans="1:16384">
      <c r="A41" s="8"/>
      <c r="B41" s="8"/>
      <c r="C41" s="15"/>
      <c r="D41" s="8" t="s">
        <v>208</v>
      </c>
      <c r="E41" s="8"/>
      <c r="F41" s="19" t="s">
        <v>209</v>
      </c>
      <c r="G41" s="8" t="s">
        <v>210</v>
      </c>
      <c r="H41" s="10"/>
      <c r="I41" s="28"/>
      <c r="XFC41" s="3"/>
      <c r="XFD41" s="3"/>
    </row>
    <row r="42" s="2" customFormat="1" ht="21.75" customHeight="1" spans="1:16384">
      <c r="A42" s="8"/>
      <c r="B42" s="8"/>
      <c r="C42" s="16"/>
      <c r="D42" s="8" t="s">
        <v>211</v>
      </c>
      <c r="E42" s="8"/>
      <c r="F42" s="19" t="s">
        <v>212</v>
      </c>
      <c r="G42" s="24" t="s">
        <v>212</v>
      </c>
      <c r="H42" s="10"/>
      <c r="I42" s="28"/>
      <c r="XFC42" s="3"/>
      <c r="XFD42" s="3"/>
    </row>
    <row r="43" s="2" customFormat="1" ht="23.25" customHeight="1" spans="1:16384">
      <c r="A43" s="8"/>
      <c r="B43" s="8"/>
      <c r="C43" s="14" t="s">
        <v>40</v>
      </c>
      <c r="D43" s="10" t="s">
        <v>213</v>
      </c>
      <c r="E43" s="11"/>
      <c r="F43" s="8" t="s">
        <v>214</v>
      </c>
      <c r="G43" s="8" t="s">
        <v>214</v>
      </c>
      <c r="H43" s="10"/>
      <c r="I43" s="28"/>
      <c r="XFC43" s="3"/>
      <c r="XFD43" s="3"/>
    </row>
    <row r="44" s="2" customFormat="1" ht="15.95" customHeight="1" spans="1:16384">
      <c r="A44" s="8"/>
      <c r="B44" s="8" t="s">
        <v>215</v>
      </c>
      <c r="C44" s="14" t="s">
        <v>42</v>
      </c>
      <c r="D44" s="8" t="s">
        <v>216</v>
      </c>
      <c r="E44" s="8"/>
      <c r="F44" s="8" t="s">
        <v>217</v>
      </c>
      <c r="G44" s="18">
        <v>1</v>
      </c>
      <c r="H44" s="10"/>
      <c r="I44" s="28"/>
      <c r="XFC44" s="3"/>
      <c r="XFD44" s="3"/>
    </row>
    <row r="45" s="2" customFormat="1" ht="15.95" customHeight="1" spans="1:16384">
      <c r="A45" s="8"/>
      <c r="B45" s="8"/>
      <c r="C45" s="15"/>
      <c r="D45" s="8" t="s">
        <v>218</v>
      </c>
      <c r="E45" s="8"/>
      <c r="F45" s="8" t="s">
        <v>217</v>
      </c>
      <c r="G45" s="18">
        <v>1</v>
      </c>
      <c r="H45" s="10"/>
      <c r="I45" s="28"/>
      <c r="XFC45" s="3"/>
      <c r="XFD45" s="3"/>
    </row>
    <row r="46" s="2" customFormat="1" ht="15.95" customHeight="1" spans="1:16384">
      <c r="A46" s="8"/>
      <c r="B46" s="8"/>
      <c r="C46" s="16"/>
      <c r="D46" s="8" t="s">
        <v>219</v>
      </c>
      <c r="E46" s="8"/>
      <c r="F46" s="8" t="s">
        <v>217</v>
      </c>
      <c r="G46" s="18">
        <v>1</v>
      </c>
      <c r="H46" s="10"/>
      <c r="I46" s="28"/>
      <c r="XFC46" s="3"/>
      <c r="XFD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G5:G6"/>
    <mergeCell ref="I5:I6"/>
    <mergeCell ref="C5:D6"/>
  </mergeCells>
  <printOptions horizontalCentered="1"/>
  <pageMargins left="0.748031496062992" right="0.551181102362205" top="0.78740157480315" bottom="0.393700787401575" header="0.511811023622047" footer="0.511811023622047"/>
  <pageSetup paperSize="9" scale="8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蓝之煊赫</cp:lastModifiedBy>
  <dcterms:created xsi:type="dcterms:W3CDTF">2016-05-24T07:44:00Z</dcterms:created>
  <cp:lastPrinted>2021-12-31T03:49:00Z</cp:lastPrinted>
  <dcterms:modified xsi:type="dcterms:W3CDTF">2022-04-06T13:46:01Z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C871B279A505437AA98D7FF1329CD21B</vt:lpwstr>
  </property>
</Properties>
</file>