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国有资本经营预算支出表" sheetId="12" r:id="rId12"/>
    <sheet name="部门整体支出绩效目标表" sheetId="13" r:id="rId13"/>
    <sheet name="重点项目绩效目标表" sheetId="14" r:id="rId14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'部门收入总表'!$A$1:$O$12</definedName>
    <definedName name="_xlnm.Print_Titles" localSheetId="3">'部门支出总表'!$A:$H,'部门支出总表'!$1:$5</definedName>
    <definedName name="_xlnm.Print_Area" localSheetId="3">'部门支出总表'!$A$1:$H$12</definedName>
    <definedName name="_xlnm.Print_Titles" localSheetId="4">'财拨收支总表'!$A:$F,'财拨收支总表'!$1:$4</definedName>
    <definedName name="_xlnm.Print_Area" localSheetId="4">'财拨收支总表'!$A$1:$F$18</definedName>
    <definedName name="_xlnm.Print_Titles" localSheetId="5">'一般公共预算支出表'!$A:$E,'一般公共预算支出表'!$1:$5</definedName>
    <definedName name="_xlnm.Print_Area" localSheetId="5">'一般公共预算支出表'!$A$1:$E$13</definedName>
    <definedName name="_xlnm.Print_Titles" localSheetId="6">'一般公共预算基本支出表'!$A:$E,'一般公共预算基本支出表'!$1:$5</definedName>
    <definedName name="_xlnm.Print_Area" localSheetId="6">'一般公共预算基本支出表'!$A$1:$E$26</definedName>
    <definedName name="_xlnm.Print_Titles" localSheetId="7">'三公表'!$A:$G,'三公表'!$1:$4</definedName>
    <definedName name="_xlnm.Print_Area" localSheetId="7">'三公表'!$A$1:$G$7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  <definedName name="_xlnm.Print_Titles" localSheetId="11">'国有资本经营预算支出表'!$A:$E,'国有资本经营预算支出表'!$2:$6</definedName>
    <definedName name="_xlnm.Print_Area" localSheetId="11">'国有资本经营预算支出表'!$A$2:$E$7</definedName>
    <definedName name="_xlnm.Print_Titles" localSheetId="12">'部门整体支出绩效目标表'!$A:$E,'部门整体支出绩效目标表'!$2:$6</definedName>
    <definedName name="_xlnm.Print_Area" localSheetId="12">'部门整体支出绩效目标表'!$A$2:$E$7</definedName>
    <definedName name="_xlnm.Print_Titles" localSheetId="13">'重点项目绩效目标表'!$A:$E,'重点项目绩效目标表'!$2:$6</definedName>
    <definedName name="_xlnm.Print_Area" localSheetId="13">'重点项目绩效目标表'!$A$2:$E$7</definedName>
  </definedNames>
  <calcPr fullCalcOnLoad="1"/>
</workbook>
</file>

<file path=xl/comments14.xml><?xml version="1.0" encoding="utf-8"?>
<comments xmlns="http://schemas.openxmlformats.org/spreadsheetml/2006/main">
  <authors>
    <author>Administrator</author>
  </authors>
  <commentList>
    <comment ref="H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取上两年平均数</t>
        </r>
      </text>
    </comment>
    <comment ref="H1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取上两年平均数</t>
        </r>
      </text>
    </comment>
  </commentList>
</comments>
</file>

<file path=xl/sharedStrings.xml><?xml version="1.0" encoding="utf-8"?>
<sst xmlns="http://schemas.openxmlformats.org/spreadsheetml/2006/main" count="377" uniqueCount="248">
  <si>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</si>
  <si>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</si>
  <si>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</si>
  <si>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</si>
  <si>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</si>
  <si>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</si>
  <si>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</si>
  <si>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</si>
  <si>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填报单位:109002全南县国库集中支付核算中心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</si>
  <si>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</si>
  <si>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</si>
  <si>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</si>
  <si>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</si>
  <si>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</si>
  <si>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</si>
  <si>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</si>
  <si>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</si>
  <si>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</si>
  <si>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</si>
  <si>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</si>
  <si>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</si>
  <si>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</si>
  <si>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</si>
  <si>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</si>
  <si>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</si>
  <si>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</si>
  <si>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</si>
  <si>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</si>
  <si>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</si>
  <si>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</si>
  <si>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</si>
  <si>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</si>
  <si>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</si>
  <si>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</si>
  <si>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</si>
  <si>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</si>
  <si>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</si>
  <si>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</si>
  <si>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</si>
  <si>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</si>
  <si>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</si>
  <si>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</si>
  <si>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</si>
  <si>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</si>
  <si>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</si>
  <si>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</si>
  <si>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</si>
  <si>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</si>
  <si>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</si>
  <si>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</si>
  <si>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</si>
  <si>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</si>
  <si>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</si>
  <si>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</si>
  <si>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</si>
  <si>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</si>
  <si>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</si>
  <si>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</si>
  <si>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</si>
  <si>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</si>
  <si>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</si>
  <si>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</si>
  <si>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</si>
  <si>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</si>
  <si>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</si>
  <si>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</si>
  <si>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</si>
  <si>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</si>
  <si>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</si>
  <si>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</si>
  <si>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</si>
  <si>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</si>
  <si>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</si>
  <si>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</si>
  <si>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</si>
  <si>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</si>
  <si>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</si>
  <si>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</si>
  <si>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</si>
  <si>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</si>
  <si>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</si>
  <si>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</si>
  <si>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</si>
  <si>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</si>
  <si>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</si>
  <si>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</si>
  <si>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</si>
  <si>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</si>
  <si>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</si>
  <si>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</si>
  <si>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</si>
  <si>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</si>
  <si>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</si>
  <si>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</si>
  <si>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</si>
  <si>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</si>
  <si>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</si>
  <si>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</si>
  <si>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</si>
  <si>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</si>
  <si>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</si>
  <si>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</si>
  <si>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</si>
  <si>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</si>
  <si>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</si>
  <si>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</si>
  <si>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</si>
  <si>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</si>
  <si>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</si>
  <si>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</si>
  <si>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</si>
  <si>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</si>
  <si>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</si>
  <si>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</si>
  <si>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</si>
  <si>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</si>
  <si>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</si>
  <si>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</si>
  <si>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</si>
  <si>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</si>
  <si>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</si>
  <si>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</si>
  <si>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</si>
  <si>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</si>
  <si>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</si>
  <si>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</si>
  <si>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</si>
  <si>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</si>
  <si>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</si>
  <si>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</si>
  <si>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</si>
  <si>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</si>
  <si>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</si>
  <si>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</si>
  <si>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</si>
  <si>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</si>
  <si>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</si>
  <si>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</si>
  <si>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</si>
  <si>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109</t>
  </si>
  <si>
    <t>财政局</t>
  </si>
  <si>
    <t>政府性基金预算支出表</t>
  </si>
  <si>
    <t>支出预算总表</t>
  </si>
  <si>
    <t>科目名称</t>
  </si>
  <si>
    <t>财政拨款预算表</t>
  </si>
  <si>
    <t>注：若为空表，则为该部门（单位）无国有资本经营预算支出</t>
  </si>
  <si>
    <t>国有资本经营预算支出表</t>
  </si>
  <si>
    <t>单位：万元</t>
  </si>
  <si>
    <t>2021年预算数</t>
  </si>
  <si>
    <t>部门整体支出绩效目标表</t>
  </si>
  <si>
    <t>（ 2021 年度）</t>
  </si>
  <si>
    <t>部门名称</t>
  </si>
  <si>
    <t>全南县财政局</t>
  </si>
  <si>
    <t>年度
主要
任务</t>
  </si>
  <si>
    <t>任务名称</t>
  </si>
  <si>
    <t>主要内容</t>
  </si>
  <si>
    <t>预算金额（万元）</t>
  </si>
  <si>
    <t>总额</t>
  </si>
  <si>
    <t>其他资金</t>
  </si>
  <si>
    <t>职工工资</t>
  </si>
  <si>
    <t>发放单位职工工资</t>
  </si>
  <si>
    <t>日常运行</t>
  </si>
  <si>
    <t>维护单位日常运行</t>
  </si>
  <si>
    <t>国库集中支付</t>
  </si>
  <si>
    <t>保障国库集中支付正常运行</t>
  </si>
  <si>
    <t>绩效管理</t>
  </si>
  <si>
    <t>加快建成全方位、全过程、全覆盖的预算绩效管理体系</t>
  </si>
  <si>
    <t>金额合计</t>
  </si>
  <si>
    <t>年度
总体
目标</t>
  </si>
  <si>
    <t xml:space="preserve">
 目标1：完成全年财政收入任务
 目标2：完成全年预算支出，确保“三保”支出。民生支出占比达到80%。
 目标3：推动国库集中支出改革，强化预算管理体制。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</si>
  <si>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</si>
  <si>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</si>
  <si>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</si>
  <si>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</si>
  <si>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</si>
  <si>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</si>
  <si>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</si>
  <si>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</si>
  <si>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部门在职人数</t>
  </si>
  <si>
    <t>离退休人员数</t>
  </si>
  <si>
    <t>代理直接支付业务金额</t>
  </si>
  <si>
    <t>代理授权支付业务金额</t>
  </si>
  <si>
    <t>完成财政收入</t>
  </si>
  <si>
    <t>完成财政支出</t>
  </si>
  <si>
    <t>质量指标</t>
  </si>
  <si>
    <t>国库集中支付上线率</t>
  </si>
  <si>
    <t>财政收入税性比</t>
  </si>
  <si>
    <t>预算完成率</t>
  </si>
  <si>
    <t>结转结余率</t>
  </si>
  <si>
    <t>公用经费预决算差异率</t>
  </si>
  <si>
    <t>“三公经费”控制率</t>
  </si>
  <si>
    <r>
      <rPr>
        <sz val="10"/>
        <rFont val="SimSun"/>
        <family val="0"/>
      </rPr>
      <t>≦</t>
    </r>
    <r>
      <rPr>
        <sz val="10"/>
        <rFont val="宋体"/>
        <family val="0"/>
      </rPr>
      <t>100%</t>
    </r>
  </si>
  <si>
    <t>在职人数控制率</t>
  </si>
  <si>
    <t>项目支出绩效自评率</t>
  </si>
  <si>
    <t>固定资产利用率</t>
  </si>
  <si>
    <t>政府采购执行率</t>
  </si>
  <si>
    <t>时效指标</t>
  </si>
  <si>
    <t>财政系统运行时间</t>
  </si>
  <si>
    <t>按时发放职工工资</t>
  </si>
  <si>
    <t>资金拨付工作日</t>
  </si>
  <si>
    <t>成本指标</t>
  </si>
  <si>
    <t>国库集中支付系统维修运行控制成本</t>
  </si>
  <si>
    <t>预算绩效管理信息系统维修运行控制成本</t>
  </si>
  <si>
    <t>工资人均成本</t>
  </si>
  <si>
    <t>“三公经费”支出节约率</t>
  </si>
  <si>
    <t>效益指标</t>
  </si>
  <si>
    <t>经济效益
指标</t>
  </si>
  <si>
    <t>“三公经费”节约率</t>
  </si>
  <si>
    <t>比上年下降</t>
  </si>
  <si>
    <t>行政运行成本节约率</t>
  </si>
  <si>
    <t>社会效益
指标</t>
  </si>
  <si>
    <t>提高资金使用效率</t>
  </si>
  <si>
    <t>缩短资金拨付时间</t>
  </si>
  <si>
    <t>提升对办事群众的态度</t>
  </si>
  <si>
    <t>生态效益指标</t>
  </si>
  <si>
    <t>可持续影响指标</t>
  </si>
  <si>
    <t>国库集中支付系统使用年限</t>
  </si>
  <si>
    <t>满意度
指标</t>
  </si>
  <si>
    <t>服务对象
满意度指标</t>
  </si>
  <si>
    <t>预算单位系统使用满意度</t>
  </si>
  <si>
    <r>
      <rPr>
        <sz val="10"/>
        <rFont val="宋体"/>
        <family val="0"/>
      </rPr>
      <t>满意/</t>
    </r>
    <r>
      <rPr>
        <sz val="11"/>
        <color indexed="8"/>
        <rFont val="SimSun"/>
        <family val="0"/>
      </rPr>
      <t>≧</t>
    </r>
    <r>
      <rPr>
        <sz val="11"/>
        <color indexed="8"/>
        <rFont val="宋体"/>
        <family val="0"/>
      </rPr>
      <t>90%</t>
    </r>
  </si>
  <si>
    <t>服务群众满意度</t>
  </si>
  <si>
    <t>重点项目绩效目标表</t>
  </si>
  <si>
    <t>（ 2021年度）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</si>
  <si>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</si>
  <si>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</si>
  <si>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</si>
  <si>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</si>
  <si>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</si>
  <si>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</si>
  <si>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</si>
  <si>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</si>
  <si>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</si>
  <si>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</si>
  <si>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
绩
效
指
标</t>
  </si>
  <si>
    <t>涉及预算单位</t>
  </si>
  <si>
    <t>预算单位支出绩效目标申报</t>
  </si>
  <si>
    <t>预算单位支出绩效自评</t>
  </si>
  <si>
    <t>预算单位支出绩效目标公开</t>
  </si>
  <si>
    <t>预算单位支出绩效自评公开</t>
  </si>
  <si>
    <t>预算绩效管理信息系统线上申报率</t>
  </si>
  <si>
    <t>系统运行时间</t>
  </si>
  <si>
    <t>全面提升我县预算绩效管理</t>
  </si>
  <si>
    <t>提升各预算单位填报水平</t>
  </si>
  <si>
    <t>生态效益
指标</t>
  </si>
  <si>
    <t>可持续影响
指标</t>
  </si>
  <si>
    <t>系统使用年限</t>
  </si>
  <si>
    <t>资金拨付对象满意度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</si>
</sst>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b/>
      <sz val="10"/>
      <name val="宋体"/>
      <family val="0"/>
    </font>
    <font>
      <sz val="10"/>
      <name val="SimSun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SimSun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Wingdings 2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43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62" fillId="0" borderId="9" xfId="63" applyFont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9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1" fillId="33" borderId="9" xfId="63" applyFont="1" applyFill="1" applyBorder="1" applyAlignment="1">
      <alignment vertical="center" wrapText="1"/>
      <protection/>
    </xf>
    <xf numFmtId="0" fontId="1" fillId="0" borderId="9" xfId="63" applyFont="1" applyFill="1" applyBorder="1" applyAlignment="1">
      <alignment vertical="center" wrapText="1"/>
      <protection/>
    </xf>
    <xf numFmtId="9" fontId="8" fillId="0" borderId="12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4" fontId="10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14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vertical="center"/>
      <protection/>
    </xf>
    <xf numFmtId="49" fontId="10" fillId="0" borderId="17" xfId="0" applyNumberFormat="1" applyFont="1" applyBorder="1" applyAlignment="1" applyProtection="1">
      <alignment vertical="center"/>
      <protection/>
    </xf>
    <xf numFmtId="4" fontId="10" fillId="0" borderId="13" xfId="0" applyNumberFormat="1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9" fontId="10" fillId="0" borderId="13" xfId="0" applyNumberFormat="1" applyFont="1" applyBorder="1" applyAlignment="1" applyProtection="1">
      <alignment vertical="center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24" xfId="0" applyNumberFormat="1" applyFont="1" applyBorder="1" applyAlignment="1" applyProtection="1">
      <alignment horizontal="right" vertical="center"/>
      <protection/>
    </xf>
    <xf numFmtId="4" fontId="10" fillId="0" borderId="25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center" vertical="center"/>
      <protection/>
    </xf>
    <xf numFmtId="180" fontId="14" fillId="34" borderId="0" xfId="0" applyNumberFormat="1" applyFont="1" applyFill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/>
      <protection/>
    </xf>
    <xf numFmtId="4" fontId="10" fillId="0" borderId="13" xfId="0" applyNumberFormat="1" applyFont="1" applyBorder="1" applyAlignment="1" applyProtection="1">
      <alignment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vertical="top"/>
      <protection/>
    </xf>
    <xf numFmtId="4" fontId="14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view="pageBreakPreview" zoomScale="60" workbookViewId="0" topLeftCell="A1">
      <selection activeCell="P1" sqref="P1:P65536"/>
    </sheetView>
  </sheetViews>
  <sheetFormatPr defaultColWidth="9.140625" defaultRowHeight="12.75" customHeight="1"/>
  <cols>
    <col min="1" max="256" width="9.140625" style="36" customWidth="1"/>
  </cols>
  <sheetData>
    <row r="1" spans="1:19" s="36" customFormat="1" ht="42" customHeight="1">
      <c r="A1" s="38"/>
      <c r="B1" s="38"/>
      <c r="C1" s="38"/>
      <c r="D1" s="38"/>
      <c r="E1" s="38"/>
      <c r="F1" s="38"/>
      <c r="G1" s="38"/>
      <c r="H1" s="38"/>
      <c r="S1" s="47"/>
    </row>
    <row r="2" spans="1:19" s="36" customFormat="1" ht="61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R2" s="47"/>
      <c r="S2" s="47"/>
    </row>
    <row r="3" spans="2:18" s="36" customFormat="1" ht="38.25" customHeight="1">
      <c r="B3" s="104"/>
      <c r="C3" s="104"/>
      <c r="D3" s="104"/>
      <c r="E3" s="104"/>
      <c r="F3" s="105"/>
      <c r="G3" s="105"/>
      <c r="H3" s="104"/>
      <c r="I3" s="104"/>
      <c r="J3" s="104"/>
      <c r="K3" s="104"/>
      <c r="L3" s="104"/>
      <c r="M3" s="104"/>
      <c r="N3" s="104"/>
      <c r="O3" s="104"/>
      <c r="P3" s="47"/>
      <c r="Q3" s="47"/>
      <c r="R3" s="47"/>
    </row>
    <row r="4" spans="1:16" s="36" customFormat="1" ht="15">
      <c r="A4" s="47"/>
      <c r="B4" s="47"/>
      <c r="F4" s="47"/>
      <c r="G4" s="47"/>
      <c r="J4" s="47"/>
      <c r="K4" s="47"/>
      <c r="L4" s="47"/>
      <c r="P4" s="47"/>
    </row>
    <row r="5" spans="2:16" s="36" customFormat="1" ht="25.5" customHeight="1">
      <c r="B5" s="47"/>
      <c r="F5" s="106" t="s">
        <v>1</v>
      </c>
      <c r="G5" s="106"/>
      <c r="H5" s="107"/>
      <c r="I5" s="107"/>
      <c r="J5" s="107"/>
      <c r="K5" s="111"/>
      <c r="L5" s="107"/>
      <c r="M5" s="111"/>
      <c r="P5" s="47"/>
    </row>
    <row r="6" spans="2:13" s="36" customFormat="1" ht="22.5">
      <c r="B6" s="47"/>
      <c r="C6" s="47"/>
      <c r="F6" s="106"/>
      <c r="G6" s="106"/>
      <c r="H6" s="106"/>
      <c r="I6" s="106"/>
      <c r="J6" s="106"/>
      <c r="K6" s="106"/>
      <c r="L6" s="106"/>
      <c r="M6" s="106"/>
    </row>
    <row r="7" spans="3:13" s="36" customFormat="1" ht="22.5">
      <c r="C7" s="47"/>
      <c r="F7" s="106"/>
      <c r="G7" s="106"/>
      <c r="H7" s="106"/>
      <c r="I7" s="106"/>
      <c r="J7" s="106"/>
      <c r="K7" s="106"/>
      <c r="L7" s="106"/>
      <c r="M7" s="106"/>
    </row>
    <row r="8" spans="3:254" s="36" customFormat="1" ht="22.5">
      <c r="C8" s="47"/>
      <c r="D8" s="47"/>
      <c r="F8" s="106"/>
      <c r="G8" s="106"/>
      <c r="H8" s="106"/>
      <c r="I8" s="106"/>
      <c r="J8" s="106"/>
      <c r="K8" s="106"/>
      <c r="L8" s="106"/>
      <c r="M8" s="106"/>
      <c r="IR8" s="47"/>
      <c r="IS8" s="47"/>
      <c r="IT8" s="113"/>
    </row>
    <row r="9" spans="4:254" s="36" customFormat="1" ht="24.75" customHeight="1">
      <c r="D9" s="47"/>
      <c r="F9" s="108" t="s">
        <v>2</v>
      </c>
      <c r="G9" s="106"/>
      <c r="H9" s="106"/>
      <c r="I9" s="106"/>
      <c r="J9" s="106"/>
      <c r="K9" s="106"/>
      <c r="L9" s="106"/>
      <c r="M9" s="106"/>
      <c r="IR9" s="47"/>
      <c r="IT9" s="47"/>
    </row>
    <row r="10" spans="6:254" s="36" customFormat="1" ht="22.5">
      <c r="F10" s="106"/>
      <c r="G10" s="106"/>
      <c r="H10" s="106"/>
      <c r="I10" s="106"/>
      <c r="J10" s="106"/>
      <c r="K10" s="106"/>
      <c r="L10" s="106"/>
      <c r="M10" s="106"/>
      <c r="IR10" s="47"/>
      <c r="IT10" s="47"/>
    </row>
    <row r="11" spans="6:255" s="36" customFormat="1" ht="22.5">
      <c r="F11" s="106"/>
      <c r="G11" s="106"/>
      <c r="H11" s="106"/>
      <c r="I11" s="106"/>
      <c r="J11" s="106"/>
      <c r="K11" s="106"/>
      <c r="L11" s="106"/>
      <c r="M11" s="106"/>
      <c r="IT11" s="47"/>
      <c r="IU11" s="47"/>
    </row>
    <row r="12" spans="6:255" s="36" customFormat="1" ht="24.75" customHeight="1">
      <c r="F12" s="106" t="s">
        <v>3</v>
      </c>
      <c r="G12" s="106"/>
      <c r="H12" s="107"/>
      <c r="I12" s="107"/>
      <c r="J12" s="107"/>
      <c r="K12" s="111"/>
      <c r="L12" s="111"/>
      <c r="M12" s="111"/>
      <c r="IU12" s="47"/>
    </row>
    <row r="13" spans="9:255" s="36" customFormat="1" ht="15">
      <c r="I13" s="47"/>
      <c r="J13" s="47"/>
      <c r="K13" s="47"/>
      <c r="IU13" s="47"/>
    </row>
    <row r="14" spans="9:255" s="36" customFormat="1" ht="32.25" customHeight="1">
      <c r="I14" s="47"/>
      <c r="K14" s="47"/>
      <c r="IU14" s="47"/>
    </row>
    <row r="15" s="36" customFormat="1" ht="15">
      <c r="K15" s="47"/>
    </row>
    <row r="16" spans="1:15" s="36" customFormat="1" ht="31.5" customHeight="1">
      <c r="A16" s="109" t="s">
        <v>4</v>
      </c>
      <c r="B16" s="109"/>
      <c r="C16" s="109"/>
      <c r="D16" s="109"/>
      <c r="E16" s="110"/>
      <c r="F16" s="109"/>
      <c r="G16" s="109" t="s">
        <v>5</v>
      </c>
      <c r="H16" s="109"/>
      <c r="I16" s="110"/>
      <c r="J16" s="109"/>
      <c r="K16" s="109"/>
      <c r="L16" s="109"/>
      <c r="M16" s="109" t="s">
        <v>6</v>
      </c>
      <c r="N16" s="109"/>
      <c r="O16" s="112"/>
    </row>
    <row r="17" s="36" customFormat="1" ht="15"/>
    <row r="18" s="36" customFormat="1" ht="16.5" customHeight="1"/>
    <row r="19" s="36" customFormat="1" ht="22.5">
      <c r="J19" s="106"/>
    </row>
    <row r="20" s="36" customFormat="1" ht="15"/>
    <row r="21" s="36" customFormat="1" ht="15"/>
    <row r="22" s="36" customFormat="1" ht="30" customHeight="1"/>
    <row r="23" s="36" customFormat="1" ht="15"/>
    <row r="24" s="36" customFormat="1" ht="15"/>
    <row r="25" s="36" customFormat="1" ht="15"/>
    <row r="26" s="36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40625" defaultRowHeight="12.75" customHeight="1"/>
  <cols>
    <col min="1" max="1" width="48.28125" style="36" customWidth="1"/>
    <col min="2" max="2" width="26.7109375" style="36" customWidth="1"/>
    <col min="3" max="3" width="22.140625" style="36" customWidth="1"/>
    <col min="4" max="4" width="9.140625" style="36" customWidth="1"/>
    <col min="5" max="6" width="11.140625" style="36" customWidth="1"/>
    <col min="7" max="7" width="10.8515625" style="36" customWidth="1"/>
  </cols>
  <sheetData>
    <row r="1" spans="1:8" s="36" customFormat="1" ht="29.25" customHeight="1">
      <c r="A1" s="37" t="s">
        <v>142</v>
      </c>
      <c r="B1" s="37"/>
      <c r="C1" s="37"/>
      <c r="D1" s="38"/>
      <c r="E1" s="38"/>
      <c r="F1" s="38"/>
      <c r="G1" s="38"/>
      <c r="H1" s="38"/>
    </row>
    <row r="2" s="36" customFormat="1" ht="17.25" customHeight="1"/>
    <row r="3" spans="1:3" s="36" customFormat="1" ht="15.75" customHeight="1">
      <c r="A3" s="39" t="s">
        <v>143</v>
      </c>
      <c r="B3" s="40" t="s">
        <v>35</v>
      </c>
      <c r="C3" s="40" t="s">
        <v>28</v>
      </c>
    </row>
    <row r="4" spans="1:3" s="36" customFormat="1" ht="19.5" customHeight="1">
      <c r="A4" s="39"/>
      <c r="B4" s="40"/>
      <c r="C4" s="40"/>
    </row>
    <row r="5" spans="1:3" s="36" customFormat="1" ht="22.5" customHeight="1">
      <c r="A5" s="41" t="s">
        <v>49</v>
      </c>
      <c r="B5" s="41">
        <v>1</v>
      </c>
      <c r="C5" s="41">
        <v>2</v>
      </c>
    </row>
    <row r="6" spans="1:6" s="36" customFormat="1" ht="27.75" customHeight="1">
      <c r="A6" s="42" t="s">
        <v>35</v>
      </c>
      <c r="B6" s="43">
        <v>1688179</v>
      </c>
      <c r="C6" s="48"/>
      <c r="D6" s="47"/>
      <c r="F6" s="47"/>
    </row>
    <row r="7" spans="1:3" s="36" customFormat="1" ht="27.75" customHeight="1">
      <c r="A7" s="42" t="s">
        <v>52</v>
      </c>
      <c r="B7" s="43">
        <v>1661611</v>
      </c>
      <c r="C7" s="48"/>
    </row>
    <row r="8" spans="1:3" s="36" customFormat="1" ht="27.75" customHeight="1">
      <c r="A8" s="42" t="s">
        <v>58</v>
      </c>
      <c r="B8" s="43">
        <v>26568</v>
      </c>
      <c r="C8" s="48"/>
    </row>
    <row r="9" spans="1:5" s="36" customFormat="1" ht="27.75" customHeight="1">
      <c r="A9" s="45"/>
      <c r="B9" s="47"/>
      <c r="C9" s="47"/>
      <c r="E9" s="47"/>
    </row>
    <row r="10" spans="1:3" s="36" customFormat="1" ht="27.75" customHeight="1">
      <c r="A10" s="45"/>
      <c r="B10" s="47"/>
      <c r="C10" s="47"/>
    </row>
    <row r="11" spans="1:4" s="36" customFormat="1" ht="27.75" customHeight="1">
      <c r="A11" s="47"/>
      <c r="B11" s="47"/>
      <c r="C11" s="47"/>
      <c r="D11" s="47"/>
    </row>
    <row r="12" spans="1:3" s="36" customFormat="1" ht="27.75" customHeight="1">
      <c r="A12" s="47"/>
      <c r="C12" s="47"/>
    </row>
    <row r="13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:H1"/>
    </sheetView>
  </sheetViews>
  <sheetFormatPr defaultColWidth="9.140625" defaultRowHeight="12.75" customHeight="1"/>
  <cols>
    <col min="1" max="1" width="35.28125" style="36" customWidth="1"/>
    <col min="2" max="2" width="25.140625" style="36" customWidth="1"/>
    <col min="3" max="3" width="28.8515625" style="36" customWidth="1"/>
    <col min="4" max="4" width="34.57421875" style="36" customWidth="1"/>
    <col min="5" max="9" width="9.140625" style="36" customWidth="1"/>
  </cols>
  <sheetData>
    <row r="1" spans="1:8" s="36" customFormat="1" ht="29.25" customHeight="1">
      <c r="A1" s="37" t="s">
        <v>144</v>
      </c>
      <c r="B1" s="37"/>
      <c r="C1" s="37"/>
      <c r="D1" s="37"/>
      <c r="E1" s="38"/>
      <c r="F1" s="38"/>
      <c r="G1" s="38"/>
      <c r="H1" s="38"/>
    </row>
    <row r="2" s="36" customFormat="1" ht="17.25" customHeight="1"/>
    <row r="3" spans="1:4" s="36" customFormat="1" ht="21.75" customHeight="1">
      <c r="A3" s="39" t="s">
        <v>143</v>
      </c>
      <c r="B3" s="40" t="s">
        <v>37</v>
      </c>
      <c r="C3" s="40" t="s">
        <v>74</v>
      </c>
      <c r="D3" s="40" t="s">
        <v>75</v>
      </c>
    </row>
    <row r="4" spans="1:4" s="36" customFormat="1" ht="47.25" customHeight="1">
      <c r="A4" s="39"/>
      <c r="B4" s="40"/>
      <c r="C4" s="40"/>
      <c r="D4" s="40"/>
    </row>
    <row r="5" spans="1:4" s="36" customFormat="1" ht="22.5" customHeight="1">
      <c r="A5" s="41" t="s">
        <v>49</v>
      </c>
      <c r="B5" s="41">
        <v>1</v>
      </c>
      <c r="C5" s="41">
        <v>2</v>
      </c>
      <c r="D5" s="41">
        <v>3</v>
      </c>
    </row>
    <row r="6" spans="1:4" s="36" customFormat="1" ht="27.75" customHeight="1">
      <c r="A6" s="42" t="s">
        <v>50</v>
      </c>
      <c r="B6" s="43">
        <v>1595451</v>
      </c>
      <c r="C6" s="44">
        <v>1595451</v>
      </c>
      <c r="D6" s="43"/>
    </row>
    <row r="7" spans="1:4" s="36" customFormat="1" ht="27.75" customHeight="1">
      <c r="A7" s="42" t="s">
        <v>52</v>
      </c>
      <c r="B7" s="43">
        <v>1576459</v>
      </c>
      <c r="C7" s="44">
        <v>1576459</v>
      </c>
      <c r="D7" s="43"/>
    </row>
    <row r="8" spans="1:4" s="36" customFormat="1" ht="27.75" customHeight="1">
      <c r="A8" s="42" t="s">
        <v>58</v>
      </c>
      <c r="B8" s="43">
        <v>18992</v>
      </c>
      <c r="C8" s="44">
        <v>18992</v>
      </c>
      <c r="D8" s="43"/>
    </row>
    <row r="9" spans="1:8" s="36" customFormat="1" ht="27.75" customHeight="1">
      <c r="A9" s="45"/>
      <c r="B9" s="46"/>
      <c r="C9" s="46"/>
      <c r="D9" s="46"/>
      <c r="E9" s="47"/>
      <c r="H9" s="47"/>
    </row>
    <row r="10" spans="1:4" s="36" customFormat="1" ht="27.75" customHeight="1">
      <c r="A10" s="47"/>
      <c r="B10" s="47"/>
      <c r="C10" s="47"/>
      <c r="D10" s="47"/>
    </row>
    <row r="11" spans="1:8" s="36" customFormat="1" ht="27.75" customHeight="1">
      <c r="A11" s="47"/>
      <c r="B11" s="47"/>
      <c r="C11" s="47"/>
      <c r="D11" s="47"/>
      <c r="E11" s="47"/>
      <c r="F11" s="47"/>
      <c r="G11" s="47"/>
      <c r="H11" s="47"/>
    </row>
    <row r="12" spans="1:7" s="36" customFormat="1" ht="27.75" customHeight="1">
      <c r="A12" s="47"/>
      <c r="C12" s="47"/>
      <c r="D12" s="47"/>
      <c r="E12" s="47"/>
      <c r="F12" s="47"/>
      <c r="G12" s="47"/>
    </row>
    <row r="13" s="36" customFormat="1" ht="27.75" customHeight="1">
      <c r="C13" s="47"/>
    </row>
    <row r="14" s="36" customFormat="1" ht="27.75" customHeight="1"/>
    <row r="15" s="36" customFormat="1" ht="27.75" customHeight="1"/>
    <row r="16" s="36" customFormat="1" ht="27.75" customHeight="1"/>
    <row r="17" s="36" customFormat="1" ht="27.75" customHeight="1"/>
    <row r="18" s="36" customFormat="1" ht="27.75" customHeight="1"/>
    <row r="19" s="36" customFormat="1" ht="27.75" customHeight="1"/>
    <row r="20" s="36" customFormat="1" ht="27.75" customHeight="1"/>
    <row r="21" s="36" customFormat="1" ht="27.75" customHeight="1"/>
    <row r="22" s="3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B10" sqref="B10"/>
    </sheetView>
  </sheetViews>
  <sheetFormatPr defaultColWidth="32.57421875" defaultRowHeight="12.75" customHeight="1"/>
  <cols>
    <col min="1" max="1" width="23.57421875" style="25" customWidth="1"/>
    <col min="2" max="2" width="25.8515625" style="25" customWidth="1"/>
    <col min="3" max="4" width="32.57421875" style="25" customWidth="1"/>
    <col min="5" max="5" width="12.140625" style="25" customWidth="1"/>
    <col min="6" max="9" width="32.57421875" style="25" customWidth="1"/>
    <col min="10" max="16384" width="32.57421875" style="26" customWidth="1"/>
  </cols>
  <sheetData>
    <row r="1" spans="1:7" s="25" customFormat="1" ht="26.25" customHeight="1">
      <c r="A1" s="27"/>
      <c r="B1" s="27"/>
      <c r="C1" s="28" t="s">
        <v>145</v>
      </c>
      <c r="D1" s="28"/>
      <c r="E1" s="28"/>
      <c r="F1" s="27"/>
      <c r="G1" s="27"/>
    </row>
    <row r="2" spans="1:7" s="25" customFormat="1" ht="29.25" customHeight="1">
      <c r="A2" s="29" t="s">
        <v>146</v>
      </c>
      <c r="B2" s="29"/>
      <c r="C2" s="29"/>
      <c r="D2" s="29"/>
      <c r="E2" s="29"/>
      <c r="F2" s="30"/>
      <c r="G2" s="30"/>
    </row>
    <row r="3" spans="1:7" s="25" customFormat="1" ht="21" customHeight="1">
      <c r="A3" s="31" t="s">
        <v>8</v>
      </c>
      <c r="B3" s="32"/>
      <c r="C3" s="32"/>
      <c r="D3" s="32"/>
      <c r="E3" s="28" t="s">
        <v>147</v>
      </c>
      <c r="F3" s="32"/>
      <c r="G3" s="32"/>
    </row>
    <row r="4" spans="1:7" s="25" customFormat="1" ht="25.5" customHeight="1">
      <c r="A4" s="33" t="s">
        <v>64</v>
      </c>
      <c r="B4" s="33"/>
      <c r="C4" s="33" t="s">
        <v>148</v>
      </c>
      <c r="D4" s="33"/>
      <c r="E4" s="33"/>
      <c r="F4" s="32"/>
      <c r="G4" s="32"/>
    </row>
    <row r="5" spans="1:7" s="25" customFormat="1" ht="28.5" customHeight="1">
      <c r="A5" s="33" t="s">
        <v>70</v>
      </c>
      <c r="B5" s="33" t="s">
        <v>71</v>
      </c>
      <c r="C5" s="33" t="s">
        <v>35</v>
      </c>
      <c r="D5" s="33" t="s">
        <v>65</v>
      </c>
      <c r="E5" s="33" t="s">
        <v>66</v>
      </c>
      <c r="F5" s="32"/>
      <c r="G5" s="32"/>
    </row>
    <row r="6" spans="1:8" s="25" customFormat="1" ht="21" customHeight="1">
      <c r="A6" s="33" t="s">
        <v>49</v>
      </c>
      <c r="B6" s="33" t="s">
        <v>49</v>
      </c>
      <c r="C6" s="33">
        <v>1</v>
      </c>
      <c r="D6" s="33">
        <f>C6+1</f>
        <v>2</v>
      </c>
      <c r="E6" s="33">
        <f>D6+1</f>
        <v>3</v>
      </c>
      <c r="F6" s="32"/>
      <c r="G6" s="32"/>
      <c r="H6" s="32"/>
    </row>
    <row r="7" spans="1:7" s="25" customFormat="1" ht="27" customHeight="1">
      <c r="A7" s="34"/>
      <c r="B7" s="34"/>
      <c r="C7" s="35"/>
      <c r="D7" s="35"/>
      <c r="E7" s="35"/>
      <c r="F7" s="32"/>
      <c r="G7" s="32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05555555555555" right="0.39305555555555555" top="0.9840277777777777" bottom="0.7868055555555555" header="0.5" footer="0.5902777777777778"/>
  <pageSetup firstPageNumber="152" useFirstPageNumber="1" horizontalDpi="300" verticalDpi="300" orientation="landscape" paperSize="9"/>
  <headerFooter scaleWithDoc="0" alignWithMargins="0">
    <oddFooter>&amp;C&amp;12&amp;P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48"/>
  <sheetViews>
    <sheetView showGridLines="0" showZeros="0" tabSelected="1" workbookViewId="0" topLeftCell="A1">
      <selection activeCell="P14" sqref="P14"/>
    </sheetView>
  </sheetViews>
  <sheetFormatPr defaultColWidth="9.00390625" defaultRowHeight="12.75"/>
  <cols>
    <col min="1" max="3" width="9.00390625" style="1" customWidth="1"/>
    <col min="4" max="4" width="5.57421875" style="1" customWidth="1"/>
    <col min="5" max="5" width="20.421875" style="1" customWidth="1"/>
    <col min="6" max="8" width="11.421875" style="1" customWidth="1"/>
    <col min="9" max="243" width="9.00390625" style="1" customWidth="1"/>
  </cols>
  <sheetData>
    <row r="2" spans="1:8" s="1" customFormat="1" ht="20.25">
      <c r="A2" s="2" t="s">
        <v>149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150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151</v>
      </c>
      <c r="B4" s="4"/>
      <c r="C4" s="4"/>
      <c r="D4" s="20" t="s">
        <v>152</v>
      </c>
      <c r="E4" s="20"/>
      <c r="F4" s="20"/>
      <c r="G4" s="20"/>
      <c r="H4" s="20"/>
    </row>
    <row r="5" spans="1:8" s="1" customFormat="1" ht="15" customHeight="1">
      <c r="A5" s="4" t="s">
        <v>153</v>
      </c>
      <c r="B5" s="4" t="s">
        <v>154</v>
      </c>
      <c r="C5" s="4"/>
      <c r="D5" s="4" t="s">
        <v>155</v>
      </c>
      <c r="E5" s="4"/>
      <c r="F5" s="4" t="s">
        <v>156</v>
      </c>
      <c r="G5" s="4"/>
      <c r="H5" s="4"/>
    </row>
    <row r="6" spans="1:8" s="1" customFormat="1" ht="15" customHeight="1">
      <c r="A6" s="4"/>
      <c r="B6" s="4"/>
      <c r="C6" s="4"/>
      <c r="D6" s="4"/>
      <c r="E6" s="4"/>
      <c r="F6" s="4" t="s">
        <v>157</v>
      </c>
      <c r="G6" s="4" t="s">
        <v>37</v>
      </c>
      <c r="H6" s="4" t="s">
        <v>158</v>
      </c>
    </row>
    <row r="7" spans="1:8" s="1" customFormat="1" ht="15" customHeight="1">
      <c r="A7" s="4"/>
      <c r="B7" s="4" t="s">
        <v>159</v>
      </c>
      <c r="C7" s="4"/>
      <c r="D7" s="4" t="s">
        <v>160</v>
      </c>
      <c r="E7" s="4"/>
      <c r="F7" s="21">
        <v>141.16</v>
      </c>
      <c r="G7" s="21">
        <v>141.16</v>
      </c>
      <c r="H7" s="22"/>
    </row>
    <row r="8" spans="1:8" s="1" customFormat="1" ht="15" customHeight="1">
      <c r="A8" s="4"/>
      <c r="B8" s="4" t="s">
        <v>161</v>
      </c>
      <c r="C8" s="4"/>
      <c r="D8" s="4" t="s">
        <v>162</v>
      </c>
      <c r="E8" s="4"/>
      <c r="F8" s="21">
        <v>10.26</v>
      </c>
      <c r="G8" s="21">
        <v>10.26</v>
      </c>
      <c r="H8" s="22"/>
    </row>
    <row r="9" spans="1:8" s="1" customFormat="1" ht="15" customHeight="1">
      <c r="A9" s="4"/>
      <c r="B9" s="4" t="s">
        <v>163</v>
      </c>
      <c r="C9" s="4"/>
      <c r="D9" s="4" t="s">
        <v>164</v>
      </c>
      <c r="E9" s="4"/>
      <c r="F9" s="21">
        <v>2.4</v>
      </c>
      <c r="G9" s="21">
        <v>2.4</v>
      </c>
      <c r="H9" s="22"/>
    </row>
    <row r="10" spans="1:8" s="1" customFormat="1" ht="28.5" customHeight="1">
      <c r="A10" s="4"/>
      <c r="B10" s="4" t="s">
        <v>165</v>
      </c>
      <c r="C10" s="4"/>
      <c r="D10" s="4" t="s">
        <v>166</v>
      </c>
      <c r="E10" s="4"/>
      <c r="F10" s="21">
        <v>15</v>
      </c>
      <c r="G10" s="21">
        <v>15</v>
      </c>
      <c r="H10" s="22"/>
    </row>
    <row r="11" spans="1:8" s="1" customFormat="1" ht="15" customHeight="1">
      <c r="A11" s="4"/>
      <c r="B11" s="4" t="s">
        <v>167</v>
      </c>
      <c r="C11" s="4"/>
      <c r="D11" s="4"/>
      <c r="E11" s="4"/>
      <c r="F11" s="21">
        <f>SUM(G11:H11)</f>
        <v>168.82</v>
      </c>
      <c r="G11" s="21">
        <f>SUM(G7:G10)</f>
        <v>168.82</v>
      </c>
      <c r="H11" s="21">
        <f>SUM(H7:H10)</f>
        <v>0</v>
      </c>
    </row>
    <row r="12" spans="1:8" s="1" customFormat="1" ht="78" customHeight="1">
      <c r="A12" s="4" t="s">
        <v>168</v>
      </c>
      <c r="B12" s="14" t="s">
        <v>169</v>
      </c>
      <c r="C12" s="14"/>
      <c r="D12" s="14"/>
      <c r="E12" s="14"/>
      <c r="F12" s="14"/>
      <c r="G12" s="14"/>
      <c r="H12" s="14"/>
    </row>
    <row r="13" spans="1:8" s="1" customFormat="1" ht="18" customHeight="1">
      <c r="A13" s="4" t="s">
        <v>170</v>
      </c>
      <c r="B13" s="4" t="s">
        <v>171</v>
      </c>
      <c r="C13" s="4" t="s">
        <v>172</v>
      </c>
      <c r="D13" s="4"/>
      <c r="E13" s="4" t="s">
        <v>173</v>
      </c>
      <c r="F13" s="4"/>
      <c r="G13" s="4" t="s">
        <v>174</v>
      </c>
      <c r="H13" s="4" t="s">
        <v>175</v>
      </c>
    </row>
    <row r="14" spans="1:8" s="1" customFormat="1" ht="18" customHeight="1">
      <c r="A14" s="4"/>
      <c r="B14" s="4" t="s">
        <v>176</v>
      </c>
      <c r="C14" s="4" t="s">
        <v>177</v>
      </c>
      <c r="D14" s="4"/>
      <c r="E14" s="14" t="s">
        <v>178</v>
      </c>
      <c r="F14" s="14"/>
      <c r="G14" s="4">
        <v>18</v>
      </c>
      <c r="H14" s="14"/>
    </row>
    <row r="15" spans="1:8" s="1" customFormat="1" ht="18" customHeight="1">
      <c r="A15" s="4"/>
      <c r="B15" s="4"/>
      <c r="C15" s="4"/>
      <c r="D15" s="4"/>
      <c r="E15" s="14" t="s">
        <v>179</v>
      </c>
      <c r="F15" s="14"/>
      <c r="G15" s="4">
        <v>6</v>
      </c>
      <c r="H15" s="14"/>
    </row>
    <row r="16" spans="1:8" s="1" customFormat="1" ht="18" customHeight="1">
      <c r="A16" s="4"/>
      <c r="B16" s="4"/>
      <c r="C16" s="4"/>
      <c r="D16" s="4"/>
      <c r="E16" s="14" t="s">
        <v>180</v>
      </c>
      <c r="F16" s="14"/>
      <c r="G16" s="4"/>
      <c r="H16" s="14"/>
    </row>
    <row r="17" spans="1:8" s="1" customFormat="1" ht="18" customHeight="1">
      <c r="A17" s="4"/>
      <c r="B17" s="4"/>
      <c r="C17" s="4"/>
      <c r="D17" s="4"/>
      <c r="E17" s="14" t="s">
        <v>181</v>
      </c>
      <c r="F17" s="14"/>
      <c r="G17" s="4"/>
      <c r="H17" s="14"/>
    </row>
    <row r="18" spans="1:8" s="1" customFormat="1" ht="18" customHeight="1">
      <c r="A18" s="4"/>
      <c r="B18" s="4"/>
      <c r="C18" s="4"/>
      <c r="D18" s="4"/>
      <c r="E18" s="14" t="s">
        <v>182</v>
      </c>
      <c r="F18" s="14"/>
      <c r="G18" s="4"/>
      <c r="H18" s="14"/>
    </row>
    <row r="19" spans="1:8" s="1" customFormat="1" ht="18" customHeight="1">
      <c r="A19" s="4"/>
      <c r="B19" s="4"/>
      <c r="C19" s="4"/>
      <c r="D19" s="4"/>
      <c r="E19" s="14" t="s">
        <v>183</v>
      </c>
      <c r="F19" s="14"/>
      <c r="G19" s="4"/>
      <c r="H19" s="14"/>
    </row>
    <row r="20" spans="1:8" s="1" customFormat="1" ht="18" customHeight="1">
      <c r="A20" s="4"/>
      <c r="B20" s="4"/>
      <c r="C20" s="4"/>
      <c r="D20" s="4"/>
      <c r="E20" s="14"/>
      <c r="F20" s="14"/>
      <c r="G20" s="4"/>
      <c r="H20" s="14"/>
    </row>
    <row r="21" spans="1:8" s="1" customFormat="1" ht="18" customHeight="1">
      <c r="A21" s="4"/>
      <c r="B21" s="4"/>
      <c r="C21" s="4" t="s">
        <v>184</v>
      </c>
      <c r="D21" s="4"/>
      <c r="E21" s="14" t="s">
        <v>185</v>
      </c>
      <c r="F21" s="14"/>
      <c r="G21" s="17"/>
      <c r="H21" s="14"/>
    </row>
    <row r="22" spans="1:8" s="1" customFormat="1" ht="18" customHeight="1">
      <c r="A22" s="4"/>
      <c r="B22" s="4"/>
      <c r="C22" s="4"/>
      <c r="D22" s="4"/>
      <c r="E22" s="14" t="s">
        <v>186</v>
      </c>
      <c r="F22" s="14"/>
      <c r="G22" s="17"/>
      <c r="H22" s="14"/>
    </row>
    <row r="23" spans="1:8" s="1" customFormat="1" ht="18" customHeight="1">
      <c r="A23" s="4"/>
      <c r="B23" s="4"/>
      <c r="C23" s="4"/>
      <c r="D23" s="4"/>
      <c r="E23" s="13" t="s">
        <v>187</v>
      </c>
      <c r="F23" s="13"/>
      <c r="G23" s="17"/>
      <c r="H23" s="4"/>
    </row>
    <row r="24" spans="1:8" s="1" customFormat="1" ht="18" customHeight="1">
      <c r="A24" s="4"/>
      <c r="B24" s="4"/>
      <c r="C24" s="4"/>
      <c r="D24" s="4"/>
      <c r="E24" s="13" t="s">
        <v>188</v>
      </c>
      <c r="F24" s="13"/>
      <c r="G24" s="4"/>
      <c r="H24" s="4"/>
    </row>
    <row r="25" spans="1:8" s="1" customFormat="1" ht="18" customHeight="1">
      <c r="A25" s="4"/>
      <c r="B25" s="4"/>
      <c r="C25" s="4"/>
      <c r="D25" s="4"/>
      <c r="E25" s="13" t="s">
        <v>189</v>
      </c>
      <c r="F25" s="13"/>
      <c r="G25" s="4"/>
      <c r="H25" s="4"/>
    </row>
    <row r="26" spans="1:8" s="1" customFormat="1" ht="18" customHeight="1">
      <c r="A26" s="4"/>
      <c r="B26" s="4"/>
      <c r="C26" s="4"/>
      <c r="D26" s="4"/>
      <c r="E26" s="13" t="s">
        <v>190</v>
      </c>
      <c r="F26" s="13"/>
      <c r="G26" s="23" t="s">
        <v>191</v>
      </c>
      <c r="H26" s="4"/>
    </row>
    <row r="27" spans="1:8" s="1" customFormat="1" ht="18" customHeight="1">
      <c r="A27" s="4"/>
      <c r="B27" s="4"/>
      <c r="C27" s="4"/>
      <c r="D27" s="4"/>
      <c r="E27" s="13" t="s">
        <v>192</v>
      </c>
      <c r="F27" s="13"/>
      <c r="G27" s="4"/>
      <c r="H27" s="4"/>
    </row>
    <row r="28" spans="1:8" s="1" customFormat="1" ht="18" customHeight="1">
      <c r="A28" s="4"/>
      <c r="B28" s="4"/>
      <c r="C28" s="4"/>
      <c r="D28" s="4"/>
      <c r="E28" s="13" t="s">
        <v>193</v>
      </c>
      <c r="F28" s="13"/>
      <c r="G28" s="4"/>
      <c r="H28" s="4"/>
    </row>
    <row r="29" spans="1:8" s="1" customFormat="1" ht="18" customHeight="1">
      <c r="A29" s="4"/>
      <c r="B29" s="4"/>
      <c r="C29" s="4"/>
      <c r="D29" s="4"/>
      <c r="E29" s="13" t="s">
        <v>194</v>
      </c>
      <c r="F29" s="13"/>
      <c r="G29" s="4"/>
      <c r="H29" s="4"/>
    </row>
    <row r="30" spans="1:8" s="1" customFormat="1" ht="18" customHeight="1">
      <c r="A30" s="4"/>
      <c r="B30" s="4"/>
      <c r="C30" s="4"/>
      <c r="D30" s="4"/>
      <c r="E30" s="13" t="s">
        <v>195</v>
      </c>
      <c r="F30" s="13"/>
      <c r="G30" s="17"/>
      <c r="H30" s="4"/>
    </row>
    <row r="31" spans="1:8" s="1" customFormat="1" ht="18" customHeight="1">
      <c r="A31" s="4"/>
      <c r="B31" s="4"/>
      <c r="C31" s="4" t="s">
        <v>196</v>
      </c>
      <c r="D31" s="4"/>
      <c r="E31" s="14" t="s">
        <v>197</v>
      </c>
      <c r="F31" s="14"/>
      <c r="G31" s="17"/>
      <c r="H31" s="4"/>
    </row>
    <row r="32" spans="1:8" s="1" customFormat="1" ht="18" customHeight="1">
      <c r="A32" s="4"/>
      <c r="B32" s="4"/>
      <c r="C32" s="4"/>
      <c r="D32" s="4"/>
      <c r="E32" s="14" t="s">
        <v>198</v>
      </c>
      <c r="F32" s="14"/>
      <c r="G32" s="17"/>
      <c r="H32" s="4"/>
    </row>
    <row r="33" spans="1:8" s="1" customFormat="1" ht="18" customHeight="1">
      <c r="A33" s="4"/>
      <c r="B33" s="4"/>
      <c r="C33" s="4"/>
      <c r="D33" s="4"/>
      <c r="E33" s="14" t="s">
        <v>199</v>
      </c>
      <c r="F33" s="14"/>
      <c r="G33" s="17"/>
      <c r="H33" s="4"/>
    </row>
    <row r="34" spans="1:8" s="1" customFormat="1" ht="18" customHeight="1">
      <c r="A34" s="4"/>
      <c r="B34" s="4"/>
      <c r="C34" s="4" t="s">
        <v>200</v>
      </c>
      <c r="D34" s="4"/>
      <c r="E34" s="14" t="s">
        <v>201</v>
      </c>
      <c r="F34" s="14"/>
      <c r="G34" s="18"/>
      <c r="H34" s="4"/>
    </row>
    <row r="35" spans="1:8" s="1" customFormat="1" ht="18" customHeight="1">
      <c r="A35" s="4"/>
      <c r="B35" s="4"/>
      <c r="C35" s="4"/>
      <c r="D35" s="4"/>
      <c r="E35" s="14" t="s">
        <v>202</v>
      </c>
      <c r="F35" s="14"/>
      <c r="G35" s="18"/>
      <c r="H35" s="4"/>
    </row>
    <row r="36" spans="1:8" s="1" customFormat="1" ht="18" customHeight="1">
      <c r="A36" s="4"/>
      <c r="B36" s="4"/>
      <c r="C36" s="4"/>
      <c r="D36" s="4"/>
      <c r="E36" s="14" t="s">
        <v>203</v>
      </c>
      <c r="F36" s="14"/>
      <c r="G36" s="4"/>
      <c r="H36" s="4"/>
    </row>
    <row r="37" spans="1:8" s="1" customFormat="1" ht="18" customHeight="1">
      <c r="A37" s="4"/>
      <c r="B37" s="4"/>
      <c r="C37" s="4"/>
      <c r="D37" s="4"/>
      <c r="E37" s="14" t="s">
        <v>204</v>
      </c>
      <c r="F37" s="14"/>
      <c r="G37" s="4"/>
      <c r="H37" s="4"/>
    </row>
    <row r="38" spans="1:8" s="1" customFormat="1" ht="18" customHeight="1">
      <c r="A38" s="4"/>
      <c r="B38" s="4" t="s">
        <v>205</v>
      </c>
      <c r="C38" s="4" t="s">
        <v>206</v>
      </c>
      <c r="D38" s="4"/>
      <c r="E38" s="14" t="s">
        <v>207</v>
      </c>
      <c r="F38" s="14"/>
      <c r="G38" s="24" t="s">
        <v>208</v>
      </c>
      <c r="H38" s="4"/>
    </row>
    <row r="39" spans="1:8" s="1" customFormat="1" ht="18" customHeight="1">
      <c r="A39" s="4"/>
      <c r="B39" s="4"/>
      <c r="C39" s="4"/>
      <c r="D39" s="4"/>
      <c r="E39" s="14" t="s">
        <v>209</v>
      </c>
      <c r="F39" s="14"/>
      <c r="G39" s="4"/>
      <c r="H39" s="4"/>
    </row>
    <row r="40" spans="1:8" s="1" customFormat="1" ht="18" customHeight="1">
      <c r="A40" s="4"/>
      <c r="B40" s="4"/>
      <c r="C40" s="4"/>
      <c r="D40" s="4"/>
      <c r="E40" s="14"/>
      <c r="F40" s="14"/>
      <c r="G40" s="4"/>
      <c r="H40" s="4"/>
    </row>
    <row r="41" spans="1:8" s="1" customFormat="1" ht="18" customHeight="1">
      <c r="A41" s="4"/>
      <c r="B41" s="4"/>
      <c r="C41" s="4" t="s">
        <v>210</v>
      </c>
      <c r="D41" s="4"/>
      <c r="E41" s="14" t="s">
        <v>211</v>
      </c>
      <c r="F41" s="14"/>
      <c r="G41" s="4"/>
      <c r="H41" s="4"/>
    </row>
    <row r="42" spans="1:8" s="1" customFormat="1" ht="18" customHeight="1">
      <c r="A42" s="4"/>
      <c r="B42" s="4"/>
      <c r="C42" s="4"/>
      <c r="D42" s="4"/>
      <c r="E42" s="14" t="s">
        <v>212</v>
      </c>
      <c r="F42" s="14"/>
      <c r="G42" s="4"/>
      <c r="H42" s="4"/>
    </row>
    <row r="43" spans="1:8" s="1" customFormat="1" ht="18" customHeight="1">
      <c r="A43" s="4"/>
      <c r="B43" s="4"/>
      <c r="C43" s="4"/>
      <c r="D43" s="4"/>
      <c r="E43" s="14" t="s">
        <v>213</v>
      </c>
      <c r="F43" s="14"/>
      <c r="G43" s="4"/>
      <c r="H43" s="4"/>
    </row>
    <row r="44" spans="1:8" s="1" customFormat="1" ht="18" customHeight="1">
      <c r="A44" s="4"/>
      <c r="B44" s="4"/>
      <c r="C44" s="4" t="s">
        <v>214</v>
      </c>
      <c r="D44" s="4"/>
      <c r="E44" s="14"/>
      <c r="F44" s="14"/>
      <c r="G44" s="4"/>
      <c r="H44" s="4"/>
    </row>
    <row r="45" spans="1:8" s="1" customFormat="1" ht="18" customHeight="1">
      <c r="A45" s="4"/>
      <c r="B45" s="4"/>
      <c r="C45" s="4" t="s">
        <v>215</v>
      </c>
      <c r="D45" s="4"/>
      <c r="E45" s="14" t="s">
        <v>216</v>
      </c>
      <c r="F45" s="14"/>
      <c r="G45" s="4"/>
      <c r="H45" s="4"/>
    </row>
    <row r="46" spans="1:8" s="1" customFormat="1" ht="18" customHeight="1">
      <c r="A46" s="4"/>
      <c r="B46" s="4" t="s">
        <v>217</v>
      </c>
      <c r="C46" s="4" t="s">
        <v>218</v>
      </c>
      <c r="D46" s="4"/>
      <c r="E46" s="14" t="s">
        <v>219</v>
      </c>
      <c r="F46" s="14"/>
      <c r="G46" s="24" t="s">
        <v>220</v>
      </c>
      <c r="H46" s="4"/>
    </row>
    <row r="47" spans="1:8" s="1" customFormat="1" ht="18" customHeight="1">
      <c r="A47" s="4"/>
      <c r="B47" s="4"/>
      <c r="C47" s="4"/>
      <c r="D47" s="4"/>
      <c r="E47" s="14" t="s">
        <v>221</v>
      </c>
      <c r="F47" s="14"/>
      <c r="G47" s="24" t="s">
        <v>220</v>
      </c>
      <c r="H47" s="4"/>
    </row>
    <row r="48" spans="1:8" s="1" customFormat="1" ht="18" customHeight="1">
      <c r="A48" s="4"/>
      <c r="B48" s="4"/>
      <c r="C48" s="4"/>
      <c r="D48" s="4"/>
      <c r="E48" s="14"/>
      <c r="F48" s="14"/>
      <c r="G48" s="4"/>
      <c r="H48" s="4"/>
    </row>
  </sheetData>
  <sheetProtection formatCells="0" formatColumns="0" formatRows="0" insertColumns="0" insertRows="0" insertHyperlinks="0" deleteColumns="0" deleteRows="0" sort="0" autoFilter="0" pivotTables="0"/>
  <mergeCells count="6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C44:D44"/>
    <mergeCell ref="E44:F44"/>
    <mergeCell ref="C45:D45"/>
    <mergeCell ref="E45:F45"/>
    <mergeCell ref="E46:F46"/>
    <mergeCell ref="E47:F47"/>
    <mergeCell ref="E48:F48"/>
    <mergeCell ref="A5:A11"/>
    <mergeCell ref="A13:A48"/>
    <mergeCell ref="B14:B37"/>
    <mergeCell ref="B38:B45"/>
    <mergeCell ref="B46:B48"/>
    <mergeCell ref="B5:C6"/>
    <mergeCell ref="D5:E6"/>
    <mergeCell ref="C14:D20"/>
    <mergeCell ref="C21:D30"/>
    <mergeCell ref="C31:D33"/>
    <mergeCell ref="C34:D37"/>
    <mergeCell ref="C38:D40"/>
    <mergeCell ref="C41:D43"/>
    <mergeCell ref="C46:D48"/>
  </mergeCells>
  <printOptions horizontalCentered="1"/>
  <pageMargins left="0.39305555555555555" right="0.39305555555555555" top="0.9840277777777777" bottom="0.7868055555555555" header="0.5" footer="0.5902777777777778"/>
  <pageSetup firstPageNumber="152" useFirstPageNumber="1" horizontalDpi="300" verticalDpi="300" orientation="landscape" paperSize="9"/>
  <headerFooter scaleWithDoc="0"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38"/>
  <sheetViews>
    <sheetView showGridLines="0" showZeros="0" workbookViewId="0" topLeftCell="A1">
      <selection activeCell="L10" sqref="L10"/>
    </sheetView>
  </sheetViews>
  <sheetFormatPr defaultColWidth="9.00390625" defaultRowHeight="12.75"/>
  <cols>
    <col min="1" max="1" width="5.57421875" style="1" customWidth="1"/>
    <col min="2" max="2" width="10.28125" style="1" customWidth="1"/>
    <col min="3" max="3" width="12.57421875" style="1" customWidth="1"/>
    <col min="4" max="4" width="10.57421875" style="1" customWidth="1"/>
    <col min="5" max="5" width="20.57421875" style="1" customWidth="1"/>
    <col min="6" max="6" width="16.7109375" style="1" customWidth="1"/>
    <col min="7" max="7" width="15.140625" style="1" customWidth="1"/>
    <col min="8" max="8" width="9.00390625" style="1" hidden="1" customWidth="1"/>
    <col min="9" max="16384" width="9.00390625" style="1" customWidth="1"/>
  </cols>
  <sheetData>
    <row r="1" ht="13.5"/>
    <row r="2" spans="1:7" s="1" customFormat="1" ht="30" customHeight="1">
      <c r="A2" s="2" t="s">
        <v>222</v>
      </c>
      <c r="B2" s="2"/>
      <c r="C2" s="2"/>
      <c r="D2" s="2"/>
      <c r="E2" s="2"/>
      <c r="F2" s="2"/>
      <c r="G2" s="2"/>
    </row>
    <row r="3" spans="1:7" s="1" customFormat="1" ht="14.25">
      <c r="A3" s="3" t="s">
        <v>223</v>
      </c>
      <c r="B3" s="3"/>
      <c r="C3" s="3"/>
      <c r="D3" s="3"/>
      <c r="E3" s="3"/>
      <c r="F3" s="3"/>
      <c r="G3" s="3"/>
    </row>
    <row r="4" spans="1:7" s="1" customFormat="1" ht="18.75" customHeight="1">
      <c r="A4" s="4" t="s">
        <v>224</v>
      </c>
      <c r="B4" s="4"/>
      <c r="C4" s="5"/>
      <c r="D4" s="5"/>
      <c r="E4" s="5"/>
      <c r="F4" s="5"/>
      <c r="G4" s="5"/>
    </row>
    <row r="5" spans="1:7" s="1" customFormat="1" ht="18.75" customHeight="1">
      <c r="A5" s="4" t="s">
        <v>225</v>
      </c>
      <c r="B5" s="4"/>
      <c r="C5" s="4"/>
      <c r="D5" s="4"/>
      <c r="E5" s="4" t="s">
        <v>226</v>
      </c>
      <c r="F5" s="6"/>
      <c r="G5" s="6"/>
    </row>
    <row r="6" spans="1:7" s="1" customFormat="1" ht="18.75" customHeight="1">
      <c r="A6" s="4" t="s">
        <v>227</v>
      </c>
      <c r="B6" s="4"/>
      <c r="C6" s="4"/>
      <c r="D6" s="4"/>
      <c r="E6" s="4" t="s">
        <v>228</v>
      </c>
      <c r="F6" s="6"/>
      <c r="G6" s="6"/>
    </row>
    <row r="7" spans="1:9" s="1" customFormat="1" ht="18.75" customHeight="1">
      <c r="A7" s="4" t="s">
        <v>229</v>
      </c>
      <c r="B7" s="7"/>
      <c r="C7" s="8" t="s">
        <v>230</v>
      </c>
      <c r="D7" s="9"/>
      <c r="E7" s="10"/>
      <c r="F7" s="11"/>
      <c r="G7" s="12"/>
      <c r="I7" s="19"/>
    </row>
    <row r="8" spans="1:7" s="1" customFormat="1" ht="18.75" customHeight="1">
      <c r="A8" s="7"/>
      <c r="B8" s="7"/>
      <c r="C8" s="8" t="s">
        <v>231</v>
      </c>
      <c r="D8" s="9"/>
      <c r="E8" s="10"/>
      <c r="F8" s="11"/>
      <c r="G8" s="12"/>
    </row>
    <row r="9" spans="1:7" s="1" customFormat="1" ht="18.75" customHeight="1">
      <c r="A9" s="7"/>
      <c r="B9" s="7"/>
      <c r="C9" s="8" t="s">
        <v>232</v>
      </c>
      <c r="D9" s="9"/>
      <c r="E9" s="10"/>
      <c r="F9" s="11"/>
      <c r="G9" s="12"/>
    </row>
    <row r="10" spans="1:7" s="1" customFormat="1" ht="13.5">
      <c r="A10" s="4" t="s">
        <v>233</v>
      </c>
      <c r="B10" s="4"/>
      <c r="C10" s="13"/>
      <c r="D10" s="13"/>
      <c r="E10" s="13"/>
      <c r="F10" s="13"/>
      <c r="G10" s="13"/>
    </row>
    <row r="11" spans="1:7" s="1" customFormat="1" ht="55.5" customHeight="1">
      <c r="A11" s="4"/>
      <c r="B11" s="4"/>
      <c r="C11" s="13"/>
      <c r="D11" s="13"/>
      <c r="E11" s="13"/>
      <c r="F11" s="13"/>
      <c r="G11" s="13"/>
    </row>
    <row r="12" spans="1:7" s="1" customFormat="1" ht="18" customHeight="1">
      <c r="A12" s="4" t="s">
        <v>234</v>
      </c>
      <c r="B12" s="4" t="s">
        <v>171</v>
      </c>
      <c r="C12" s="4" t="s">
        <v>172</v>
      </c>
      <c r="D12" s="4" t="s">
        <v>173</v>
      </c>
      <c r="E12" s="13"/>
      <c r="F12" s="4" t="s">
        <v>174</v>
      </c>
      <c r="G12" s="4" t="s">
        <v>175</v>
      </c>
    </row>
    <row r="13" spans="1:7" s="1" customFormat="1" ht="18" customHeight="1">
      <c r="A13" s="4"/>
      <c r="B13" s="4" t="s">
        <v>176</v>
      </c>
      <c r="C13" s="4" t="s">
        <v>177</v>
      </c>
      <c r="D13" s="14" t="s">
        <v>235</v>
      </c>
      <c r="E13" s="14"/>
      <c r="F13" s="4"/>
      <c r="G13" s="14"/>
    </row>
    <row r="14" spans="1:8" s="1" customFormat="1" ht="18" customHeight="1">
      <c r="A14" s="4"/>
      <c r="B14" s="4"/>
      <c r="C14" s="4"/>
      <c r="D14" s="14" t="s">
        <v>236</v>
      </c>
      <c r="E14" s="14"/>
      <c r="F14" s="4"/>
      <c r="G14" s="14"/>
      <c r="H14" s="1">
        <f>(10.8+40.23)/2</f>
        <v>25.515</v>
      </c>
    </row>
    <row r="15" spans="1:7" s="1" customFormat="1" ht="18" customHeight="1">
      <c r="A15" s="4"/>
      <c r="B15" s="4"/>
      <c r="C15" s="4"/>
      <c r="D15" s="14" t="s">
        <v>237</v>
      </c>
      <c r="E15" s="14"/>
      <c r="F15" s="4"/>
      <c r="G15" s="14"/>
    </row>
    <row r="16" spans="1:7" s="1" customFormat="1" ht="18" customHeight="1">
      <c r="A16" s="4"/>
      <c r="B16" s="4"/>
      <c r="C16" s="4"/>
      <c r="D16" s="15" t="s">
        <v>238</v>
      </c>
      <c r="E16" s="16"/>
      <c r="F16" s="4"/>
      <c r="G16" s="14"/>
    </row>
    <row r="17" spans="1:8" s="1" customFormat="1" ht="18" customHeight="1">
      <c r="A17" s="4"/>
      <c r="B17" s="4"/>
      <c r="C17" s="4"/>
      <c r="D17" s="14" t="s">
        <v>239</v>
      </c>
      <c r="E17" s="14"/>
      <c r="F17" s="4"/>
      <c r="G17" s="14"/>
      <c r="H17" s="1">
        <f>(5.6+14.56)/2</f>
        <v>10.08</v>
      </c>
    </row>
    <row r="18" spans="1:7" s="1" customFormat="1" ht="18" customHeight="1">
      <c r="A18" s="4"/>
      <c r="B18" s="4"/>
      <c r="C18" s="4" t="s">
        <v>184</v>
      </c>
      <c r="D18" s="14" t="s">
        <v>240</v>
      </c>
      <c r="E18" s="14"/>
      <c r="F18" s="17"/>
      <c r="G18" s="14"/>
    </row>
    <row r="19" spans="1:7" s="1" customFormat="1" ht="18" customHeight="1">
      <c r="A19" s="4"/>
      <c r="B19" s="4"/>
      <c r="C19" s="4"/>
      <c r="D19" s="14"/>
      <c r="E19" s="14"/>
      <c r="F19" s="17"/>
      <c r="G19" s="14"/>
    </row>
    <row r="20" spans="1:7" s="1" customFormat="1" ht="18" customHeight="1">
      <c r="A20" s="4"/>
      <c r="B20" s="4"/>
      <c r="C20" s="4"/>
      <c r="D20" s="14"/>
      <c r="E20" s="14"/>
      <c r="F20" s="4"/>
      <c r="G20" s="4"/>
    </row>
    <row r="21" spans="1:7" s="1" customFormat="1" ht="18" customHeight="1">
      <c r="A21" s="4"/>
      <c r="B21" s="4"/>
      <c r="C21" s="4" t="s">
        <v>196</v>
      </c>
      <c r="D21" s="14" t="s">
        <v>241</v>
      </c>
      <c r="E21" s="14"/>
      <c r="F21" s="17"/>
      <c r="G21" s="4"/>
    </row>
    <row r="22" spans="1:7" s="1" customFormat="1" ht="18" customHeight="1">
      <c r="A22" s="4"/>
      <c r="B22" s="4"/>
      <c r="C22" s="4"/>
      <c r="D22" s="14"/>
      <c r="E22" s="14"/>
      <c r="F22" s="17"/>
      <c r="G22" s="4"/>
    </row>
    <row r="23" spans="1:7" s="1" customFormat="1" ht="18" customHeight="1">
      <c r="A23" s="4"/>
      <c r="B23" s="4"/>
      <c r="C23" s="4"/>
      <c r="D23" s="14"/>
      <c r="E23" s="14"/>
      <c r="F23" s="17"/>
      <c r="G23" s="4"/>
    </row>
    <row r="24" spans="1:7" s="1" customFormat="1" ht="19.5" customHeight="1">
      <c r="A24" s="4"/>
      <c r="B24" s="4"/>
      <c r="C24" s="4" t="s">
        <v>200</v>
      </c>
      <c r="D24" s="14" t="s">
        <v>202</v>
      </c>
      <c r="E24" s="14"/>
      <c r="F24" s="18"/>
      <c r="G24" s="4"/>
    </row>
    <row r="25" spans="1:7" s="1" customFormat="1" ht="18" customHeight="1">
      <c r="A25" s="4"/>
      <c r="B25" s="4"/>
      <c r="C25" s="4"/>
      <c r="D25" s="14"/>
      <c r="E25" s="14"/>
      <c r="F25" s="17"/>
      <c r="G25" s="4"/>
    </row>
    <row r="26" spans="1:7" s="1" customFormat="1" ht="18" customHeight="1">
      <c r="A26" s="4"/>
      <c r="B26" s="4"/>
      <c r="C26" s="4"/>
      <c r="D26" s="14"/>
      <c r="E26" s="14"/>
      <c r="F26" s="17"/>
      <c r="G26" s="4"/>
    </row>
    <row r="27" spans="1:7" s="1" customFormat="1" ht="18" customHeight="1">
      <c r="A27" s="4"/>
      <c r="B27" s="4" t="s">
        <v>205</v>
      </c>
      <c r="C27" s="4" t="s">
        <v>206</v>
      </c>
      <c r="D27" s="14"/>
      <c r="E27" s="14"/>
      <c r="F27" s="4"/>
      <c r="G27" s="4"/>
    </row>
    <row r="28" spans="1:7" s="1" customFormat="1" ht="18" customHeight="1">
      <c r="A28" s="4"/>
      <c r="B28" s="4"/>
      <c r="C28" s="4"/>
      <c r="D28" s="14"/>
      <c r="E28" s="14"/>
      <c r="F28" s="4"/>
      <c r="G28" s="4"/>
    </row>
    <row r="29" spans="1:7" s="1" customFormat="1" ht="18" customHeight="1">
      <c r="A29" s="4"/>
      <c r="B29" s="4"/>
      <c r="C29" s="4" t="s">
        <v>210</v>
      </c>
      <c r="D29" s="14" t="s">
        <v>242</v>
      </c>
      <c r="E29" s="14"/>
      <c r="F29" s="4"/>
      <c r="G29" s="4"/>
    </row>
    <row r="30" spans="1:7" s="1" customFormat="1" ht="18" customHeight="1">
      <c r="A30" s="4"/>
      <c r="B30" s="4"/>
      <c r="C30" s="4"/>
      <c r="D30" s="14" t="s">
        <v>243</v>
      </c>
      <c r="E30" s="14"/>
      <c r="F30" s="4"/>
      <c r="G30" s="4"/>
    </row>
    <row r="31" spans="1:7" s="1" customFormat="1" ht="18" customHeight="1">
      <c r="A31" s="4"/>
      <c r="B31" s="4"/>
      <c r="C31" s="4"/>
      <c r="D31" s="14"/>
      <c r="E31" s="14"/>
      <c r="F31" s="4"/>
      <c r="G31" s="4"/>
    </row>
    <row r="32" spans="1:7" s="1" customFormat="1" ht="18" customHeight="1">
      <c r="A32" s="4"/>
      <c r="B32" s="4"/>
      <c r="C32" s="4" t="s">
        <v>244</v>
      </c>
      <c r="D32" s="14"/>
      <c r="E32" s="14"/>
      <c r="F32" s="4"/>
      <c r="G32" s="4"/>
    </row>
    <row r="33" spans="1:7" s="1" customFormat="1" ht="18" customHeight="1">
      <c r="A33" s="4"/>
      <c r="B33" s="4"/>
      <c r="C33" s="4"/>
      <c r="D33" s="14"/>
      <c r="E33" s="14"/>
      <c r="F33" s="4"/>
      <c r="G33" s="4"/>
    </row>
    <row r="34" spans="1:7" s="1" customFormat="1" ht="18" customHeight="1">
      <c r="A34" s="4"/>
      <c r="B34" s="4"/>
      <c r="C34" s="4" t="s">
        <v>245</v>
      </c>
      <c r="D34" s="14" t="s">
        <v>246</v>
      </c>
      <c r="E34" s="14"/>
      <c r="F34" s="4"/>
      <c r="G34" s="4"/>
    </row>
    <row r="35" spans="1:7" s="1" customFormat="1" ht="18" customHeight="1">
      <c r="A35" s="4"/>
      <c r="B35" s="4"/>
      <c r="C35" s="4"/>
      <c r="D35" s="14"/>
      <c r="E35" s="14"/>
      <c r="F35" s="4"/>
      <c r="G35" s="4"/>
    </row>
    <row r="36" spans="1:7" s="1" customFormat="1" ht="18" customHeight="1">
      <c r="A36" s="4"/>
      <c r="B36" s="4" t="s">
        <v>217</v>
      </c>
      <c r="C36" s="4" t="s">
        <v>218</v>
      </c>
      <c r="D36" s="14" t="s">
        <v>219</v>
      </c>
      <c r="E36" s="14"/>
      <c r="F36" s="17"/>
      <c r="G36" s="4"/>
    </row>
    <row r="37" spans="1:7" s="1" customFormat="1" ht="18" customHeight="1">
      <c r="A37" s="4"/>
      <c r="B37" s="4"/>
      <c r="C37" s="4"/>
      <c r="D37" s="14" t="s">
        <v>247</v>
      </c>
      <c r="E37" s="14"/>
      <c r="F37" s="17"/>
      <c r="G37" s="4"/>
    </row>
    <row r="38" spans="1:7" s="1" customFormat="1" ht="18" customHeight="1">
      <c r="A38" s="4"/>
      <c r="B38" s="4"/>
      <c r="C38" s="4"/>
      <c r="D38" s="14"/>
      <c r="E38" s="14"/>
      <c r="F38" s="17"/>
      <c r="G38" s="4"/>
    </row>
  </sheetData>
  <sheetProtection formatCells="0" formatColumns="0" formatRows="0" insertColumns="0" insertRows="0" insertHyperlinks="0" deleteColumns="0" deleteRows="0" sort="0" autoFilter="0" pivotTables="0"/>
  <mergeCells count="5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12:A38"/>
    <mergeCell ref="B13:B26"/>
    <mergeCell ref="B27:B35"/>
    <mergeCell ref="B36:B38"/>
    <mergeCell ref="C13:C17"/>
    <mergeCell ref="C18:C20"/>
    <mergeCell ref="C21:C23"/>
    <mergeCell ref="C24:C26"/>
    <mergeCell ref="C27:C28"/>
    <mergeCell ref="C29:C31"/>
    <mergeCell ref="C32:C33"/>
    <mergeCell ref="C34:C35"/>
    <mergeCell ref="C36:C38"/>
    <mergeCell ref="A7:B9"/>
    <mergeCell ref="A10:B11"/>
    <mergeCell ref="C10:G11"/>
  </mergeCells>
  <printOptions horizontalCentered="1"/>
  <pageMargins left="0.39305555555555555" right="0.39305555555555555" top="0.9840277777777777" bottom="0.7868055555555555" header="0.5" footer="0.5902777777777778"/>
  <pageSetup firstPageNumber="152" useFirstPageNumber="1" horizontalDpi="300" verticalDpi="300" orientation="landscape" paperSize="9"/>
  <headerFooter scaleWithDoc="0" alignWithMargins="0">
    <oddFooter>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workbookViewId="0" topLeftCell="A1">
      <selection activeCell="A2" sqref="A2"/>
    </sheetView>
  </sheetViews>
  <sheetFormatPr defaultColWidth="9.140625" defaultRowHeight="12.75" customHeight="1"/>
  <cols>
    <col min="1" max="1" width="44.421875" style="36" customWidth="1"/>
    <col min="2" max="2" width="24.28125" style="36" customWidth="1"/>
    <col min="3" max="3" width="35.7109375" style="36" customWidth="1"/>
    <col min="4" max="4" width="25.00390625" style="36" customWidth="1"/>
    <col min="5" max="255" width="9.140625" style="36" customWidth="1"/>
  </cols>
  <sheetData>
    <row r="1" spans="1:8" s="36" customFormat="1" ht="29.25" customHeight="1">
      <c r="A1" s="37" t="s">
        <v>7</v>
      </c>
      <c r="B1" s="37"/>
      <c r="C1" s="37"/>
      <c r="D1" s="37"/>
      <c r="E1" s="38"/>
      <c r="F1" s="38"/>
      <c r="G1" s="38"/>
      <c r="H1" s="38"/>
    </row>
    <row r="2" spans="1:4" s="36" customFormat="1" ht="17.25" customHeight="1">
      <c r="A2" s="31" t="s">
        <v>8</v>
      </c>
      <c r="B2" s="50"/>
      <c r="C2" s="50"/>
      <c r="D2" s="51" t="s">
        <v>9</v>
      </c>
    </row>
    <row r="3" spans="1:4" s="36" customFormat="1" ht="17.25" customHeight="1">
      <c r="A3" s="40" t="s">
        <v>10</v>
      </c>
      <c r="B3" s="40"/>
      <c r="C3" s="40" t="s">
        <v>11</v>
      </c>
      <c r="D3" s="40"/>
    </row>
    <row r="4" spans="1:4" s="36" customFormat="1" ht="17.25" customHeight="1">
      <c r="A4" s="40" t="s">
        <v>12</v>
      </c>
      <c r="B4" s="41" t="s">
        <v>13</v>
      </c>
      <c r="C4" s="53" t="s">
        <v>14</v>
      </c>
      <c r="D4" s="53" t="s">
        <v>13</v>
      </c>
    </row>
    <row r="5" spans="1:4" s="36" customFormat="1" ht="17.25" customHeight="1">
      <c r="A5" s="67" t="s">
        <v>15</v>
      </c>
      <c r="B5" s="68">
        <v>1595451</v>
      </c>
      <c r="C5" s="93" t="str">
        <f>'支出总表（引用）'!A7</f>
        <v>一般公共服务支出</v>
      </c>
      <c r="D5" s="94">
        <f>'支出总表（引用）'!B7</f>
        <v>1661611</v>
      </c>
    </row>
    <row r="6" spans="1:4" s="36" customFormat="1" ht="17.25" customHeight="1">
      <c r="A6" s="67" t="s">
        <v>16</v>
      </c>
      <c r="B6" s="68">
        <v>1595451</v>
      </c>
      <c r="C6" s="93" t="str">
        <f>'支出总表（引用）'!A8</f>
        <v>社会保障和就业支出</v>
      </c>
      <c r="D6" s="94">
        <f>'支出总表（引用）'!B8</f>
        <v>26568</v>
      </c>
    </row>
    <row r="7" spans="1:4" s="36" customFormat="1" ht="17.25" customHeight="1">
      <c r="A7" s="67" t="s">
        <v>17</v>
      </c>
      <c r="B7" s="68"/>
      <c r="C7" s="93">
        <f>'支出总表（引用）'!A9</f>
        <v>0</v>
      </c>
      <c r="D7" s="94">
        <f>'支出总表（引用）'!B9</f>
        <v>0</v>
      </c>
    </row>
    <row r="8" spans="1:4" s="36" customFormat="1" ht="17.25" customHeight="1">
      <c r="A8" s="67" t="s">
        <v>18</v>
      </c>
      <c r="B8" s="68"/>
      <c r="C8" s="93">
        <f>'支出总表（引用）'!A10</f>
        <v>0</v>
      </c>
      <c r="D8" s="94">
        <f>'支出总表（引用）'!B10</f>
        <v>0</v>
      </c>
    </row>
    <row r="9" spans="1:4" s="36" customFormat="1" ht="17.25" customHeight="1">
      <c r="A9" s="67" t="s">
        <v>19</v>
      </c>
      <c r="B9" s="68"/>
      <c r="C9" s="93">
        <f>'支出总表（引用）'!A11</f>
        <v>0</v>
      </c>
      <c r="D9" s="94">
        <f>'支出总表（引用）'!B11</f>
        <v>0</v>
      </c>
    </row>
    <row r="10" spans="1:4" s="36" customFormat="1" ht="17.25" customHeight="1">
      <c r="A10" s="67" t="s">
        <v>20</v>
      </c>
      <c r="B10" s="68"/>
      <c r="C10" s="93">
        <f>'支出总表（引用）'!A12</f>
        <v>0</v>
      </c>
      <c r="D10" s="94">
        <f>'支出总表（引用）'!B12</f>
        <v>0</v>
      </c>
    </row>
    <row r="11" spans="1:4" s="36" customFormat="1" ht="17.25" customHeight="1">
      <c r="A11" s="67" t="s">
        <v>21</v>
      </c>
      <c r="B11" s="68"/>
      <c r="C11" s="93">
        <f>'支出总表（引用）'!A13</f>
        <v>0</v>
      </c>
      <c r="D11" s="94">
        <f>'支出总表（引用）'!B13</f>
        <v>0</v>
      </c>
    </row>
    <row r="12" spans="1:4" s="36" customFormat="1" ht="17.25" customHeight="1">
      <c r="A12" s="67" t="s">
        <v>22</v>
      </c>
      <c r="B12" s="68">
        <v>92728</v>
      </c>
      <c r="C12" s="93">
        <f>'支出总表（引用）'!A14</f>
        <v>0</v>
      </c>
      <c r="D12" s="94">
        <f>'支出总表（引用）'!B14</f>
        <v>0</v>
      </c>
    </row>
    <row r="13" spans="1:4" s="36" customFormat="1" ht="17.25" customHeight="1">
      <c r="A13" s="67" t="s">
        <v>23</v>
      </c>
      <c r="B13" s="68"/>
      <c r="C13" s="93">
        <f>'支出总表（引用）'!A15</f>
        <v>0</v>
      </c>
      <c r="D13" s="94">
        <f>'支出总表（引用）'!B15</f>
        <v>0</v>
      </c>
    </row>
    <row r="14" spans="1:4" s="36" customFormat="1" ht="17.25" customHeight="1">
      <c r="A14" s="67" t="s">
        <v>24</v>
      </c>
      <c r="B14" s="55"/>
      <c r="C14" s="93">
        <f>'支出总表（引用）'!A16</f>
        <v>0</v>
      </c>
      <c r="D14" s="94">
        <f>'支出总表（引用）'!B16</f>
        <v>0</v>
      </c>
    </row>
    <row r="15" spans="1:4" s="36" customFormat="1" ht="17.25" customHeight="1">
      <c r="A15" s="95"/>
      <c r="B15" s="96"/>
      <c r="C15" s="93">
        <f>'支出总表（引用）'!A17</f>
        <v>0</v>
      </c>
      <c r="D15" s="94">
        <f>'支出总表（引用）'!B17</f>
        <v>0</v>
      </c>
    </row>
    <row r="16" spans="1:4" s="36" customFormat="1" ht="17.25" customHeight="1">
      <c r="A16" s="95"/>
      <c r="B16" s="55"/>
      <c r="C16" s="93">
        <f>'支出总表（引用）'!A18</f>
        <v>0</v>
      </c>
      <c r="D16" s="94">
        <f>'支出总表（引用）'!B18</f>
        <v>0</v>
      </c>
    </row>
    <row r="17" spans="1:4" s="36" customFormat="1" ht="19.5" customHeight="1">
      <c r="A17" s="95"/>
      <c r="B17" s="55"/>
      <c r="C17" s="93">
        <f>'支出总表（引用）'!A49</f>
        <v>0</v>
      </c>
      <c r="D17" s="94">
        <f>'支出总表（引用）'!B49</f>
        <v>0</v>
      </c>
    </row>
    <row r="18" spans="1:4" s="36" customFormat="1" ht="17.25" customHeight="1">
      <c r="A18" s="80" t="s">
        <v>25</v>
      </c>
      <c r="B18" s="68">
        <f>SUM(B5,B10,B11,B12,B13,B14)</f>
        <v>1688179</v>
      </c>
      <c r="C18" s="80" t="s">
        <v>26</v>
      </c>
      <c r="D18" s="55">
        <f>'支出总表（引用）'!B6</f>
        <v>1688179</v>
      </c>
    </row>
    <row r="19" spans="1:4" s="36" customFormat="1" ht="17.25" customHeight="1">
      <c r="A19" s="67" t="s">
        <v>27</v>
      </c>
      <c r="B19" s="68"/>
      <c r="C19" s="97" t="s">
        <v>28</v>
      </c>
      <c r="D19" s="55"/>
    </row>
    <row r="20" spans="1:4" s="36" customFormat="1" ht="17.25" customHeight="1">
      <c r="A20" s="67" t="s">
        <v>29</v>
      </c>
      <c r="B20" s="98"/>
      <c r="C20" s="99"/>
      <c r="D20" s="55"/>
    </row>
    <row r="21" spans="1:4" s="36" customFormat="1" ht="17.25" customHeight="1">
      <c r="A21" s="100"/>
      <c r="B21" s="101"/>
      <c r="C21" s="99"/>
      <c r="D21" s="55"/>
    </row>
    <row r="22" spans="1:4" s="36" customFormat="1" ht="17.25" customHeight="1">
      <c r="A22" s="80" t="s">
        <v>30</v>
      </c>
      <c r="B22" s="102">
        <f>SUM(B18,B19,B20)</f>
        <v>1688179</v>
      </c>
      <c r="C22" s="80" t="s">
        <v>31</v>
      </c>
      <c r="D22" s="55">
        <f>B22</f>
        <v>1688179</v>
      </c>
    </row>
    <row r="23" spans="1:254" s="36" customFormat="1" ht="19.5" customHeight="1">
      <c r="A23" s="47"/>
      <c r="B23" s="47"/>
      <c r="C23" s="47"/>
      <c r="D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</row>
    <row r="24" spans="1:254" s="36" customFormat="1" ht="19.5" customHeight="1">
      <c r="A24" s="47"/>
      <c r="B24" s="47"/>
      <c r="C24" s="47"/>
      <c r="D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</row>
    <row r="25" spans="1:254" s="36" customFormat="1" ht="19.5" customHeight="1">
      <c r="A25" s="47"/>
      <c r="B25" s="47"/>
      <c r="C25" s="47"/>
      <c r="D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</row>
    <row r="26" spans="1:254" s="36" customFormat="1" ht="19.5" customHeight="1">
      <c r="A26" s="47"/>
      <c r="B26" s="47"/>
      <c r="C26" s="47"/>
      <c r="D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</row>
    <row r="27" spans="1:254" s="36" customFormat="1" ht="19.5" customHeight="1">
      <c r="A27" s="47"/>
      <c r="B27" s="47"/>
      <c r="C27" s="47"/>
      <c r="D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</row>
    <row r="28" spans="1:254" s="36" customFormat="1" ht="19.5" customHeight="1">
      <c r="A28" s="47"/>
      <c r="B28" s="47"/>
      <c r="C28" s="47"/>
      <c r="D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</row>
    <row r="29" spans="1:254" s="36" customFormat="1" ht="19.5" customHeight="1">
      <c r="A29" s="47"/>
      <c r="B29" s="47"/>
      <c r="C29" s="47"/>
      <c r="D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</row>
    <row r="30" spans="1:254" s="36" customFormat="1" ht="19.5" customHeight="1">
      <c r="A30" s="47"/>
      <c r="B30" s="47"/>
      <c r="C30" s="47"/>
      <c r="D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</row>
    <row r="31" spans="1:254" s="36" customFormat="1" ht="19.5" customHeight="1">
      <c r="A31" s="47"/>
      <c r="B31" s="47"/>
      <c r="C31" s="47"/>
      <c r="D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</row>
    <row r="32" spans="1:254" s="36" customFormat="1" ht="19.5" customHeight="1">
      <c r="A32" s="47"/>
      <c r="B32" s="47"/>
      <c r="C32" s="47"/>
      <c r="D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</row>
    <row r="33" spans="1:254" s="36" customFormat="1" ht="19.5" customHeight="1">
      <c r="A33" s="47"/>
      <c r="B33" s="47"/>
      <c r="C33" s="47"/>
      <c r="D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</row>
    <row r="34" spans="1:254" s="36" customFormat="1" ht="19.5" customHeight="1">
      <c r="A34" s="47"/>
      <c r="B34" s="47"/>
      <c r="C34" s="47"/>
      <c r="D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s="36" customFormat="1" ht="19.5" customHeight="1">
      <c r="A35" s="47"/>
      <c r="B35" s="47"/>
      <c r="C35" s="47"/>
      <c r="D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s="36" customFormat="1" ht="19.5" customHeight="1">
      <c r="A36" s="47"/>
      <c r="B36" s="47"/>
      <c r="C36" s="47"/>
      <c r="D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s="36" customFormat="1" ht="19.5" customHeight="1">
      <c r="A37" s="47"/>
      <c r="B37" s="47"/>
      <c r="C37" s="47"/>
      <c r="D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s="36" customFormat="1" ht="19.5" customHeight="1">
      <c r="A38" s="47"/>
      <c r="B38" s="47"/>
      <c r="C38" s="47"/>
      <c r="D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</row>
    <row r="39" spans="1:254" s="36" customFormat="1" ht="19.5" customHeight="1">
      <c r="A39" s="47"/>
      <c r="B39" s="47"/>
      <c r="C39" s="47"/>
      <c r="D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</row>
    <row r="40" spans="1:254" s="36" customFormat="1" ht="19.5" customHeight="1">
      <c r="A40" s="47"/>
      <c r="B40" s="47"/>
      <c r="C40" s="47"/>
      <c r="D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</row>
    <row r="41" spans="1:254" s="36" customFormat="1" ht="19.5" customHeight="1">
      <c r="A41" s="47"/>
      <c r="B41" s="47"/>
      <c r="C41" s="47"/>
      <c r="D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</row>
    <row r="42" spans="1:254" s="36" customFormat="1" ht="19.5" customHeight="1">
      <c r="A42" s="47"/>
      <c r="B42" s="47"/>
      <c r="C42" s="47"/>
      <c r="D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</row>
    <row r="43" spans="1:254" s="36" customFormat="1" ht="19.5" customHeight="1">
      <c r="A43" s="47"/>
      <c r="B43" s="47"/>
      <c r="C43" s="47"/>
      <c r="D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</row>
    <row r="44" spans="1:254" s="36" customFormat="1" ht="19.5" customHeight="1">
      <c r="A44" s="47"/>
      <c r="B44" s="47"/>
      <c r="C44" s="47"/>
      <c r="D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</row>
    <row r="45" spans="1:254" s="36" customFormat="1" ht="19.5" customHeight="1">
      <c r="A45" s="47"/>
      <c r="B45" s="47"/>
      <c r="C45" s="47"/>
      <c r="D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</row>
    <row r="46" spans="1:254" s="36" customFormat="1" ht="19.5" customHeight="1">
      <c r="A46" s="47"/>
      <c r="B46" s="47"/>
      <c r="C46" s="47"/>
      <c r="D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</row>
    <row r="47" spans="1:254" s="36" customFormat="1" ht="19.5" customHeight="1">
      <c r="A47" s="47"/>
      <c r="B47" s="47"/>
      <c r="C47" s="47"/>
      <c r="D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s="36" customFormat="1" ht="19.5" customHeight="1">
      <c r="A48" s="47"/>
      <c r="B48" s="47"/>
      <c r="C48" s="47"/>
      <c r="D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</row>
    <row r="49" spans="1:254" s="36" customFormat="1" ht="19.5" customHeight="1">
      <c r="A49" s="47"/>
      <c r="B49" s="47"/>
      <c r="C49" s="47"/>
      <c r="D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</row>
    <row r="50" spans="1:254" s="36" customFormat="1" ht="19.5" customHeight="1">
      <c r="A50" s="47"/>
      <c r="B50" s="47"/>
      <c r="C50" s="47"/>
      <c r="D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</row>
    <row r="51" spans="1:254" s="36" customFormat="1" ht="19.5" customHeight="1">
      <c r="A51" s="47"/>
      <c r="B51" s="47"/>
      <c r="C51" s="47"/>
      <c r="D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</row>
    <row r="52" spans="1:254" s="36" customFormat="1" ht="19.5" customHeight="1">
      <c r="A52" s="47"/>
      <c r="B52" s="47"/>
      <c r="C52" s="47"/>
      <c r="D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</row>
    <row r="53" spans="1:254" s="36" customFormat="1" ht="19.5" customHeight="1">
      <c r="A53" s="47"/>
      <c r="B53" s="47"/>
      <c r="C53" s="47"/>
      <c r="D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</row>
    <row r="54" spans="1:254" s="36" customFormat="1" ht="19.5" customHeight="1">
      <c r="A54" s="47"/>
      <c r="B54" s="47"/>
      <c r="C54" s="47"/>
      <c r="D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</row>
    <row r="55" spans="1:254" s="36" customFormat="1" ht="19.5" customHeight="1">
      <c r="A55" s="47"/>
      <c r="B55" s="47"/>
      <c r="C55" s="47"/>
      <c r="D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</row>
    <row r="56" spans="1:254" s="36" customFormat="1" ht="19.5" customHeight="1">
      <c r="A56" s="47"/>
      <c r="B56" s="47"/>
      <c r="C56" s="47"/>
      <c r="D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</row>
    <row r="57" spans="1:254" s="36" customFormat="1" ht="19.5" customHeight="1">
      <c r="A57" s="47"/>
      <c r="B57" s="47"/>
      <c r="C57" s="47"/>
      <c r="D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</row>
    <row r="58" spans="1:254" s="36" customFormat="1" ht="19.5" customHeight="1">
      <c r="A58" s="47"/>
      <c r="B58" s="47"/>
      <c r="C58" s="47"/>
      <c r="D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</row>
    <row r="59" spans="1:254" s="36" customFormat="1" ht="19.5" customHeight="1">
      <c r="A59" s="47"/>
      <c r="B59" s="47"/>
      <c r="C59" s="47"/>
      <c r="D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</row>
    <row r="60" spans="1:254" s="36" customFormat="1" ht="19.5" customHeight="1">
      <c r="A60" s="47"/>
      <c r="B60" s="47"/>
      <c r="C60" s="47"/>
      <c r="D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</row>
    <row r="61" spans="1:254" s="36" customFormat="1" ht="19.5" customHeight="1">
      <c r="A61" s="47"/>
      <c r="B61" s="47"/>
      <c r="C61" s="47"/>
      <c r="D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</row>
    <row r="62" spans="1:254" s="36" customFormat="1" ht="19.5" customHeight="1">
      <c r="A62" s="47"/>
      <c r="B62" s="47"/>
      <c r="C62" s="47"/>
      <c r="D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</row>
    <row r="63" spans="1:254" s="36" customFormat="1" ht="19.5" customHeight="1">
      <c r="A63" s="47"/>
      <c r="B63" s="47"/>
      <c r="C63" s="47"/>
      <c r="D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</row>
    <row r="64" spans="1:254" s="36" customFormat="1" ht="19.5" customHeight="1">
      <c r="A64" s="47"/>
      <c r="B64" s="47"/>
      <c r="C64" s="47"/>
      <c r="D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157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A1" sqref="A1:O1"/>
    </sheetView>
  </sheetViews>
  <sheetFormatPr defaultColWidth="9.140625" defaultRowHeight="12.75" customHeight="1"/>
  <cols>
    <col min="1" max="1" width="14.00390625" style="36" customWidth="1"/>
    <col min="2" max="2" width="26.140625" style="36" customWidth="1"/>
    <col min="3" max="3" width="16.00390625" style="36" customWidth="1"/>
    <col min="4" max="4" width="4.140625" style="36" customWidth="1"/>
    <col min="5" max="5" width="15.57421875" style="36" customWidth="1"/>
    <col min="6" max="6" width="14.7109375" style="36" customWidth="1"/>
    <col min="7" max="7" width="5.8515625" style="36" customWidth="1"/>
    <col min="8" max="11" width="3.28125" style="36" customWidth="1"/>
    <col min="12" max="12" width="11.140625" style="36" customWidth="1"/>
    <col min="13" max="14" width="3.421875" style="36" customWidth="1"/>
    <col min="15" max="15" width="6.00390625" style="36" customWidth="1"/>
    <col min="16" max="17" width="9.140625" style="36" customWidth="1"/>
  </cols>
  <sheetData>
    <row r="1" spans="1:15" s="36" customFormat="1" ht="29.25" customHeight="1">
      <c r="A1" s="88" t="s">
        <v>32</v>
      </c>
      <c r="B1" s="88"/>
      <c r="C1" s="88"/>
      <c r="D1" s="88"/>
      <c r="E1" s="88"/>
      <c r="F1" s="88"/>
      <c r="G1" s="88"/>
      <c r="H1" s="88"/>
      <c r="I1" s="91"/>
      <c r="J1" s="91"/>
      <c r="K1" s="91"/>
      <c r="L1" s="91"/>
      <c r="M1" s="91"/>
      <c r="N1" s="91"/>
      <c r="O1" s="91"/>
    </row>
    <row r="2" spans="1:15" s="36" customFormat="1" ht="27.75" customHeight="1">
      <c r="A2" s="57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1" t="s">
        <v>9</v>
      </c>
    </row>
    <row r="3" spans="1:15" s="36" customFormat="1" ht="17.25" customHeight="1">
      <c r="A3" s="40" t="s">
        <v>33</v>
      </c>
      <c r="B3" s="40" t="s">
        <v>34</v>
      </c>
      <c r="C3" s="89" t="s">
        <v>35</v>
      </c>
      <c r="D3" s="84" t="s">
        <v>36</v>
      </c>
      <c r="E3" s="40" t="s">
        <v>37</v>
      </c>
      <c r="F3" s="40"/>
      <c r="G3" s="40"/>
      <c r="H3" s="40"/>
      <c r="I3" s="40"/>
      <c r="J3" s="82" t="s">
        <v>38</v>
      </c>
      <c r="K3" s="82" t="s">
        <v>39</v>
      </c>
      <c r="L3" s="82" t="s">
        <v>40</v>
      </c>
      <c r="M3" s="82" t="s">
        <v>41</v>
      </c>
      <c r="N3" s="82" t="s">
        <v>42</v>
      </c>
      <c r="O3" s="84" t="s">
        <v>43</v>
      </c>
    </row>
    <row r="4" spans="1:15" s="36" customFormat="1" ht="126.75" customHeight="1">
      <c r="A4" s="40"/>
      <c r="B4" s="40"/>
      <c r="C4" s="90"/>
      <c r="D4" s="84"/>
      <c r="E4" s="84" t="s">
        <v>44</v>
      </c>
      <c r="F4" s="84" t="s">
        <v>45</v>
      </c>
      <c r="G4" s="84" t="s">
        <v>46</v>
      </c>
      <c r="H4" s="84" t="s">
        <v>47</v>
      </c>
      <c r="I4" s="84" t="s">
        <v>48</v>
      </c>
      <c r="J4" s="82"/>
      <c r="K4" s="82"/>
      <c r="L4" s="82"/>
      <c r="M4" s="82"/>
      <c r="N4" s="82"/>
      <c r="O4" s="84"/>
    </row>
    <row r="5" spans="1:15" s="36" customFormat="1" ht="21" customHeight="1">
      <c r="A5" s="54" t="s">
        <v>49</v>
      </c>
      <c r="B5" s="54" t="s">
        <v>49</v>
      </c>
      <c r="C5" s="54">
        <v>1</v>
      </c>
      <c r="D5" s="54">
        <f aca="true" t="shared" si="0" ref="D5:O5">C5+1</f>
        <v>2</v>
      </c>
      <c r="E5" s="54">
        <f t="shared" si="0"/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</row>
    <row r="6" spans="1:15" s="36" customFormat="1" ht="25.5" customHeight="1">
      <c r="A6" s="42" t="s">
        <v>50</v>
      </c>
      <c r="B6" s="42" t="s">
        <v>35</v>
      </c>
      <c r="C6" s="56">
        <v>1688179</v>
      </c>
      <c r="D6" s="56"/>
      <c r="E6" s="56">
        <v>1595451</v>
      </c>
      <c r="F6" s="56">
        <v>1595451</v>
      </c>
      <c r="G6" s="56"/>
      <c r="H6" s="56"/>
      <c r="I6" s="56"/>
      <c r="J6" s="56"/>
      <c r="K6" s="56"/>
      <c r="L6" s="55">
        <v>92728</v>
      </c>
      <c r="M6" s="86"/>
      <c r="N6" s="92"/>
      <c r="O6" s="55"/>
    </row>
    <row r="7" spans="1:15" s="36" customFormat="1" ht="25.5" customHeight="1">
      <c r="A7" s="42" t="s">
        <v>51</v>
      </c>
      <c r="B7" s="42" t="s">
        <v>52</v>
      </c>
      <c r="C7" s="56">
        <v>1661611</v>
      </c>
      <c r="D7" s="56"/>
      <c r="E7" s="56">
        <v>1576459</v>
      </c>
      <c r="F7" s="56">
        <v>1576459</v>
      </c>
      <c r="G7" s="56"/>
      <c r="H7" s="56"/>
      <c r="I7" s="56"/>
      <c r="J7" s="56"/>
      <c r="K7" s="56"/>
      <c r="L7" s="55">
        <v>85152</v>
      </c>
      <c r="M7" s="86"/>
      <c r="N7" s="92"/>
      <c r="O7" s="55"/>
    </row>
    <row r="8" spans="1:15" s="36" customFormat="1" ht="25.5" customHeight="1">
      <c r="A8" s="42" t="s">
        <v>53</v>
      </c>
      <c r="B8" s="42" t="s">
        <v>54</v>
      </c>
      <c r="C8" s="56">
        <v>1661611</v>
      </c>
      <c r="D8" s="56"/>
      <c r="E8" s="56">
        <v>1576459</v>
      </c>
      <c r="F8" s="56">
        <v>1576459</v>
      </c>
      <c r="G8" s="56"/>
      <c r="H8" s="56"/>
      <c r="I8" s="56"/>
      <c r="J8" s="56"/>
      <c r="K8" s="56"/>
      <c r="L8" s="55">
        <v>85152</v>
      </c>
      <c r="M8" s="86"/>
      <c r="N8" s="92"/>
      <c r="O8" s="55"/>
    </row>
    <row r="9" spans="1:15" s="36" customFormat="1" ht="25.5" customHeight="1">
      <c r="A9" s="42" t="s">
        <v>55</v>
      </c>
      <c r="B9" s="42" t="s">
        <v>56</v>
      </c>
      <c r="C9" s="56">
        <v>1661611</v>
      </c>
      <c r="D9" s="56"/>
      <c r="E9" s="56">
        <v>1576459</v>
      </c>
      <c r="F9" s="56">
        <v>1576459</v>
      </c>
      <c r="G9" s="56"/>
      <c r="H9" s="56"/>
      <c r="I9" s="56"/>
      <c r="J9" s="56"/>
      <c r="K9" s="56"/>
      <c r="L9" s="55">
        <v>85152</v>
      </c>
      <c r="M9" s="86"/>
      <c r="N9" s="92"/>
      <c r="O9" s="55"/>
    </row>
    <row r="10" spans="1:15" s="36" customFormat="1" ht="25.5" customHeight="1">
      <c r="A10" s="42" t="s">
        <v>57</v>
      </c>
      <c r="B10" s="42" t="s">
        <v>58</v>
      </c>
      <c r="C10" s="56">
        <v>26568</v>
      </c>
      <c r="D10" s="56"/>
      <c r="E10" s="56">
        <v>18992</v>
      </c>
      <c r="F10" s="56">
        <v>18992</v>
      </c>
      <c r="G10" s="56"/>
      <c r="H10" s="56"/>
      <c r="I10" s="56"/>
      <c r="J10" s="56"/>
      <c r="K10" s="56"/>
      <c r="L10" s="55">
        <v>7576</v>
      </c>
      <c r="M10" s="86"/>
      <c r="N10" s="92"/>
      <c r="O10" s="55"/>
    </row>
    <row r="11" spans="1:15" s="36" customFormat="1" ht="25.5" customHeight="1">
      <c r="A11" s="42" t="s">
        <v>59</v>
      </c>
      <c r="B11" s="42" t="s">
        <v>60</v>
      </c>
      <c r="C11" s="56">
        <v>26568</v>
      </c>
      <c r="D11" s="56"/>
      <c r="E11" s="56">
        <v>18992</v>
      </c>
      <c r="F11" s="56">
        <v>18992</v>
      </c>
      <c r="G11" s="56"/>
      <c r="H11" s="56"/>
      <c r="I11" s="56"/>
      <c r="J11" s="56"/>
      <c r="K11" s="56"/>
      <c r="L11" s="55">
        <v>7576</v>
      </c>
      <c r="M11" s="86"/>
      <c r="N11" s="92"/>
      <c r="O11" s="55"/>
    </row>
    <row r="12" spans="1:15" s="36" customFormat="1" ht="25.5" customHeight="1">
      <c r="A12" s="42" t="s">
        <v>61</v>
      </c>
      <c r="B12" s="42" t="s">
        <v>62</v>
      </c>
      <c r="C12" s="56">
        <v>26568</v>
      </c>
      <c r="D12" s="56"/>
      <c r="E12" s="56">
        <v>18992</v>
      </c>
      <c r="F12" s="56">
        <v>18992</v>
      </c>
      <c r="G12" s="56"/>
      <c r="H12" s="56"/>
      <c r="I12" s="56"/>
      <c r="J12" s="56"/>
      <c r="K12" s="56"/>
      <c r="L12" s="55">
        <v>7576</v>
      </c>
      <c r="M12" s="86"/>
      <c r="N12" s="92"/>
      <c r="O12" s="55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158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view="pageBreakPreview" zoomScale="60" workbookViewId="0" topLeftCell="A1">
      <selection activeCell="G7" sqref="G7"/>
    </sheetView>
  </sheetViews>
  <sheetFormatPr defaultColWidth="9.140625" defaultRowHeight="12.75" customHeight="1"/>
  <cols>
    <col min="1" max="1" width="18.140625" style="36" customWidth="1"/>
    <col min="2" max="2" width="31.140625" style="36" customWidth="1"/>
    <col min="3" max="4" width="16.8515625" style="36" customWidth="1"/>
    <col min="5" max="5" width="16.140625" style="36" customWidth="1"/>
    <col min="6" max="6" width="14.00390625" style="36" customWidth="1"/>
    <col min="7" max="7" width="11.421875" style="36" customWidth="1"/>
    <col min="8" max="8" width="14.00390625" style="36" customWidth="1"/>
    <col min="9" max="9" width="9.140625" style="36" customWidth="1"/>
    <col min="10" max="10" width="13.57421875" style="36" customWidth="1"/>
    <col min="11" max="11" width="9.140625" style="36" customWidth="1"/>
  </cols>
  <sheetData>
    <row r="1" spans="1:10" s="36" customFormat="1" ht="29.25" customHeight="1">
      <c r="A1" s="37" t="s">
        <v>63</v>
      </c>
      <c r="B1" s="37"/>
      <c r="C1" s="37"/>
      <c r="D1" s="37"/>
      <c r="E1" s="37"/>
      <c r="F1" s="37"/>
      <c r="G1" s="37"/>
      <c r="H1" s="37"/>
      <c r="I1" s="87"/>
      <c r="J1" s="87"/>
    </row>
    <row r="2" spans="1:10" s="36" customFormat="1" ht="21" customHeight="1">
      <c r="A2" s="31" t="s">
        <v>8</v>
      </c>
      <c r="B2" s="50"/>
      <c r="C2" s="50"/>
      <c r="D2" s="50"/>
      <c r="E2" s="50"/>
      <c r="F2" s="50"/>
      <c r="G2" s="50"/>
      <c r="H2" s="51" t="s">
        <v>9</v>
      </c>
      <c r="I2" s="52"/>
      <c r="J2" s="52"/>
    </row>
    <row r="3" spans="1:10" s="36" customFormat="1" ht="21" customHeight="1">
      <c r="A3" s="40" t="s">
        <v>64</v>
      </c>
      <c r="B3" s="40"/>
      <c r="C3" s="82" t="s">
        <v>35</v>
      </c>
      <c r="D3" s="39" t="s">
        <v>65</v>
      </c>
      <c r="E3" s="40" t="s">
        <v>66</v>
      </c>
      <c r="F3" s="83" t="s">
        <v>67</v>
      </c>
      <c r="G3" s="84" t="s">
        <v>68</v>
      </c>
      <c r="H3" s="85" t="s">
        <v>69</v>
      </c>
      <c r="I3" s="52"/>
      <c r="J3" s="52"/>
    </row>
    <row r="4" spans="1:10" s="36" customFormat="1" ht="21" customHeight="1">
      <c r="A4" s="40" t="s">
        <v>70</v>
      </c>
      <c r="B4" s="40" t="s">
        <v>71</v>
      </c>
      <c r="C4" s="82"/>
      <c r="D4" s="39"/>
      <c r="E4" s="40"/>
      <c r="F4" s="83"/>
      <c r="G4" s="84"/>
      <c r="H4" s="85"/>
      <c r="I4" s="52"/>
      <c r="J4" s="52"/>
    </row>
    <row r="5" spans="1:10" s="36" customFormat="1" ht="21" customHeight="1">
      <c r="A5" s="41" t="s">
        <v>49</v>
      </c>
      <c r="B5" s="41" t="s">
        <v>49</v>
      </c>
      <c r="C5" s="41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  <c r="H5" s="54">
        <f>G5+1</f>
        <v>6</v>
      </c>
      <c r="I5" s="52"/>
      <c r="J5" s="52"/>
    </row>
    <row r="6" spans="1:10" s="36" customFormat="1" ht="18.75" customHeight="1">
      <c r="A6" s="42" t="s">
        <v>50</v>
      </c>
      <c r="B6" s="42" t="s">
        <v>35</v>
      </c>
      <c r="C6" s="56">
        <v>1688179</v>
      </c>
      <c r="D6" s="56">
        <v>1538179</v>
      </c>
      <c r="E6" s="56">
        <v>150000</v>
      </c>
      <c r="F6" s="56"/>
      <c r="G6" s="55"/>
      <c r="H6" s="86"/>
      <c r="I6" s="52"/>
      <c r="J6" s="52"/>
    </row>
    <row r="7" spans="1:8" s="36" customFormat="1" ht="18.75" customHeight="1">
      <c r="A7" s="42" t="s">
        <v>51</v>
      </c>
      <c r="B7" s="42" t="s">
        <v>52</v>
      </c>
      <c r="C7" s="56">
        <v>1661611</v>
      </c>
      <c r="D7" s="56">
        <v>1511611</v>
      </c>
      <c r="E7" s="56">
        <v>150000</v>
      </c>
      <c r="F7" s="56"/>
      <c r="G7" s="55"/>
      <c r="H7" s="86"/>
    </row>
    <row r="8" spans="1:8" s="36" customFormat="1" ht="18.75" customHeight="1">
      <c r="A8" s="42" t="s">
        <v>53</v>
      </c>
      <c r="B8" s="42" t="s">
        <v>54</v>
      </c>
      <c r="C8" s="56">
        <v>1661611</v>
      </c>
      <c r="D8" s="56">
        <v>1511611</v>
      </c>
      <c r="E8" s="56">
        <v>150000</v>
      </c>
      <c r="F8" s="56"/>
      <c r="G8" s="55"/>
      <c r="H8" s="86"/>
    </row>
    <row r="9" spans="1:8" s="36" customFormat="1" ht="18.75" customHeight="1">
      <c r="A9" s="42" t="s">
        <v>55</v>
      </c>
      <c r="B9" s="42" t="s">
        <v>56</v>
      </c>
      <c r="C9" s="56">
        <v>1661611</v>
      </c>
      <c r="D9" s="56">
        <v>1511611</v>
      </c>
      <c r="E9" s="56">
        <v>150000</v>
      </c>
      <c r="F9" s="56"/>
      <c r="G9" s="55"/>
      <c r="H9" s="86"/>
    </row>
    <row r="10" spans="1:8" s="36" customFormat="1" ht="18.75" customHeight="1">
      <c r="A10" s="42" t="s">
        <v>57</v>
      </c>
      <c r="B10" s="42" t="s">
        <v>58</v>
      </c>
      <c r="C10" s="56">
        <v>26568</v>
      </c>
      <c r="D10" s="56">
        <v>26568</v>
      </c>
      <c r="E10" s="56"/>
      <c r="F10" s="56"/>
      <c r="G10" s="55"/>
      <c r="H10" s="86"/>
    </row>
    <row r="11" spans="1:8" s="36" customFormat="1" ht="18.75" customHeight="1">
      <c r="A11" s="42" t="s">
        <v>59</v>
      </c>
      <c r="B11" s="42" t="s">
        <v>60</v>
      </c>
      <c r="C11" s="56">
        <v>26568</v>
      </c>
      <c r="D11" s="56">
        <v>26568</v>
      </c>
      <c r="E11" s="56"/>
      <c r="F11" s="56"/>
      <c r="G11" s="55"/>
      <c r="H11" s="86"/>
    </row>
    <row r="12" spans="1:8" s="36" customFormat="1" ht="18.75" customHeight="1">
      <c r="A12" s="42" t="s">
        <v>61</v>
      </c>
      <c r="B12" s="42" t="s">
        <v>62</v>
      </c>
      <c r="C12" s="56">
        <v>26568</v>
      </c>
      <c r="D12" s="56">
        <v>26568</v>
      </c>
      <c r="E12" s="56"/>
      <c r="F12" s="56"/>
      <c r="G12" s="55"/>
      <c r="H12" s="86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159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view="pageBreakPreview" zoomScale="60" workbookViewId="0" topLeftCell="A1">
      <selection activeCell="D12" sqref="D12"/>
    </sheetView>
  </sheetViews>
  <sheetFormatPr defaultColWidth="9.140625" defaultRowHeight="12.75" customHeight="1"/>
  <cols>
    <col min="1" max="1" width="30.421875" style="36" customWidth="1"/>
    <col min="2" max="2" width="15.421875" style="36" customWidth="1"/>
    <col min="3" max="3" width="32.57421875" style="36" customWidth="1"/>
    <col min="4" max="4" width="18.8515625" style="36" customWidth="1"/>
    <col min="5" max="5" width="21.57421875" style="36" customWidth="1"/>
    <col min="6" max="6" width="22.421875" style="36" customWidth="1"/>
    <col min="7" max="34" width="9.140625" style="36" customWidth="1"/>
  </cols>
  <sheetData>
    <row r="1" spans="1:8" s="36" customFormat="1" ht="29.25" customHeight="1">
      <c r="A1" s="37" t="s">
        <v>72</v>
      </c>
      <c r="B1" s="37"/>
      <c r="C1" s="37"/>
      <c r="D1" s="37"/>
      <c r="E1" s="37"/>
      <c r="F1" s="37"/>
      <c r="G1" s="65"/>
      <c r="H1" s="38"/>
    </row>
    <row r="2" spans="1:7" s="36" customFormat="1" ht="17.25" customHeight="1">
      <c r="A2" s="31" t="s">
        <v>8</v>
      </c>
      <c r="B2" s="50"/>
      <c r="C2" s="50"/>
      <c r="D2" s="50"/>
      <c r="E2" s="50"/>
      <c r="F2" s="51" t="s">
        <v>9</v>
      </c>
      <c r="G2" s="52"/>
    </row>
    <row r="3" spans="1:7" s="36" customFormat="1" ht="17.25" customHeight="1">
      <c r="A3" s="40" t="s">
        <v>10</v>
      </c>
      <c r="B3" s="39"/>
      <c r="C3" s="40" t="s">
        <v>73</v>
      </c>
      <c r="D3" s="40"/>
      <c r="E3" s="40"/>
      <c r="F3" s="40"/>
      <c r="G3" s="52"/>
    </row>
    <row r="4" spans="1:7" s="36" customFormat="1" ht="17.25" customHeight="1">
      <c r="A4" s="40" t="s">
        <v>12</v>
      </c>
      <c r="B4" s="41" t="s">
        <v>13</v>
      </c>
      <c r="C4" s="53" t="s">
        <v>14</v>
      </c>
      <c r="D4" s="66" t="s">
        <v>35</v>
      </c>
      <c r="E4" s="53" t="s">
        <v>74</v>
      </c>
      <c r="F4" s="66" t="s">
        <v>75</v>
      </c>
      <c r="G4" s="52"/>
    </row>
    <row r="5" spans="1:7" s="36" customFormat="1" ht="17.25" customHeight="1">
      <c r="A5" s="67" t="s">
        <v>76</v>
      </c>
      <c r="B5" s="68">
        <v>1595451</v>
      </c>
      <c r="C5" s="69" t="s">
        <v>77</v>
      </c>
      <c r="D5" s="43">
        <f>'财拨总表（引用）'!B6</f>
        <v>1595451</v>
      </c>
      <c r="E5" s="43">
        <f>'财拨总表（引用）'!C6</f>
        <v>1595451</v>
      </c>
      <c r="F5" s="43">
        <f>'财拨总表（引用）'!D6</f>
        <v>0</v>
      </c>
      <c r="G5" s="52"/>
    </row>
    <row r="6" spans="1:7" s="36" customFormat="1" ht="17.25" customHeight="1">
      <c r="A6" s="67" t="s">
        <v>78</v>
      </c>
      <c r="B6" s="68">
        <v>1595451</v>
      </c>
      <c r="C6" s="70" t="str">
        <f>'财拨总表（引用）'!A7</f>
        <v>一般公共服务支出</v>
      </c>
      <c r="D6" s="71">
        <f>'财拨总表（引用）'!B7</f>
        <v>1576459</v>
      </c>
      <c r="E6" s="71">
        <f>'财拨总表（引用）'!C7</f>
        <v>1576459</v>
      </c>
      <c r="F6" s="71">
        <f>'财拨总表（引用）'!D7</f>
        <v>0</v>
      </c>
      <c r="G6" s="52"/>
    </row>
    <row r="7" spans="1:7" s="36" customFormat="1" ht="17.25" customHeight="1">
      <c r="A7" s="67" t="s">
        <v>79</v>
      </c>
      <c r="B7" s="68"/>
      <c r="C7" s="70" t="str">
        <f>'财拨总表（引用）'!A8</f>
        <v>社会保障和就业支出</v>
      </c>
      <c r="D7" s="71">
        <f>'财拨总表（引用）'!B8</f>
        <v>18992</v>
      </c>
      <c r="E7" s="71">
        <f>'财拨总表（引用）'!C8</f>
        <v>18992</v>
      </c>
      <c r="F7" s="71">
        <f>'财拨总表（引用）'!D8</f>
        <v>0</v>
      </c>
      <c r="G7" s="52"/>
    </row>
    <row r="8" spans="1:7" s="36" customFormat="1" ht="17.25" customHeight="1">
      <c r="A8" s="67" t="s">
        <v>80</v>
      </c>
      <c r="B8" s="68"/>
      <c r="C8" s="70">
        <f>'财拨总表（引用）'!A9</f>
        <v>0</v>
      </c>
      <c r="D8" s="71">
        <f>'财拨总表（引用）'!B9</f>
        <v>0</v>
      </c>
      <c r="E8" s="71">
        <f>'财拨总表（引用）'!C9</f>
        <v>0</v>
      </c>
      <c r="F8" s="71">
        <f>'财拨总表（引用）'!D9</f>
        <v>0</v>
      </c>
      <c r="G8" s="52"/>
    </row>
    <row r="9" spans="1:7" s="36" customFormat="1" ht="17.25" customHeight="1">
      <c r="A9" s="72" t="s">
        <v>81</v>
      </c>
      <c r="B9" s="55"/>
      <c r="C9" s="70">
        <f>'财拨总表（引用）'!A10</f>
        <v>0</v>
      </c>
      <c r="D9" s="71">
        <f>'财拨总表（引用）'!B10</f>
        <v>0</v>
      </c>
      <c r="E9" s="71">
        <f>'财拨总表（引用）'!C10</f>
        <v>0</v>
      </c>
      <c r="F9" s="71">
        <f>'财拨总表（引用）'!D10</f>
        <v>0</v>
      </c>
      <c r="G9" s="52"/>
    </row>
    <row r="10" spans="1:7" s="36" customFormat="1" ht="17.25" customHeight="1">
      <c r="A10" s="73"/>
      <c r="B10" s="74"/>
      <c r="C10" s="75">
        <f>'财拨总表（引用）'!A11</f>
        <v>0</v>
      </c>
      <c r="D10" s="71">
        <f>'财拨总表（引用）'!B11</f>
        <v>0</v>
      </c>
      <c r="E10" s="71">
        <f>'财拨总表（引用）'!C11</f>
        <v>0</v>
      </c>
      <c r="F10" s="71">
        <f>'财拨总表（引用）'!D11</f>
        <v>0</v>
      </c>
      <c r="G10" s="52"/>
    </row>
    <row r="11" spans="1:7" s="36" customFormat="1" ht="19.5" customHeight="1">
      <c r="A11" s="73"/>
      <c r="B11" s="76"/>
      <c r="C11" s="75">
        <f>'财拨总表（引用）'!A47</f>
        <v>0</v>
      </c>
      <c r="D11" s="71">
        <f>'财拨总表（引用）'!B47</f>
        <v>0</v>
      </c>
      <c r="E11" s="71">
        <f>'财拨总表（引用）'!C47</f>
        <v>0</v>
      </c>
      <c r="F11" s="71">
        <f>'财拨总表（引用）'!D47</f>
        <v>0</v>
      </c>
      <c r="G11" s="52"/>
    </row>
    <row r="12" spans="1:7" s="36" customFormat="1" ht="19.5" customHeight="1">
      <c r="A12" s="73"/>
      <c r="B12" s="76"/>
      <c r="C12" s="75">
        <f>'财拨总表（引用）'!A48</f>
        <v>0</v>
      </c>
      <c r="D12" s="71">
        <f>'财拨总表（引用）'!B48</f>
        <v>0</v>
      </c>
      <c r="E12" s="71">
        <f>'财拨总表（引用）'!C48</f>
        <v>0</v>
      </c>
      <c r="F12" s="71">
        <f>'财拨总表（引用）'!D48</f>
        <v>0</v>
      </c>
      <c r="G12" s="52"/>
    </row>
    <row r="13" spans="1:7" s="36" customFormat="1" ht="17.25" customHeight="1">
      <c r="A13" s="73" t="s">
        <v>82</v>
      </c>
      <c r="B13" s="76"/>
      <c r="C13" s="71" t="s">
        <v>83</v>
      </c>
      <c r="D13" s="71"/>
      <c r="E13" s="71"/>
      <c r="F13" s="55"/>
      <c r="G13" s="52"/>
    </row>
    <row r="14" spans="1:7" s="36" customFormat="1" ht="17.25" customHeight="1">
      <c r="A14" s="77" t="s">
        <v>84</v>
      </c>
      <c r="B14" s="76"/>
      <c r="C14" s="71"/>
      <c r="D14" s="71"/>
      <c r="E14" s="71"/>
      <c r="F14" s="55"/>
      <c r="G14" s="52"/>
    </row>
    <row r="15" spans="1:7" s="36" customFormat="1" ht="17.25" customHeight="1">
      <c r="A15" s="73" t="s">
        <v>85</v>
      </c>
      <c r="B15" s="78"/>
      <c r="C15" s="71"/>
      <c r="D15" s="71"/>
      <c r="E15" s="71"/>
      <c r="F15" s="55"/>
      <c r="G15" s="52"/>
    </row>
    <row r="16" spans="1:7" s="36" customFormat="1" ht="17.25" customHeight="1">
      <c r="A16" s="73"/>
      <c r="B16" s="76"/>
      <c r="C16" s="71"/>
      <c r="D16" s="71"/>
      <c r="E16" s="71"/>
      <c r="F16" s="55"/>
      <c r="G16" s="52"/>
    </row>
    <row r="17" spans="1:7" s="36" customFormat="1" ht="17.25" customHeight="1">
      <c r="A17" s="73"/>
      <c r="B17" s="76"/>
      <c r="C17" s="71"/>
      <c r="D17" s="71"/>
      <c r="E17" s="71"/>
      <c r="F17" s="55"/>
      <c r="G17" s="52"/>
    </row>
    <row r="18" spans="1:7" s="36" customFormat="1" ht="17.25" customHeight="1">
      <c r="A18" s="79" t="s">
        <v>30</v>
      </c>
      <c r="B18" s="43">
        <f>B5</f>
        <v>1595451</v>
      </c>
      <c r="C18" s="80" t="s">
        <v>31</v>
      </c>
      <c r="D18" s="43">
        <f>'财拨总表（引用）'!B6</f>
        <v>1595451</v>
      </c>
      <c r="E18" s="43">
        <f>'财拨总表（引用）'!C6</f>
        <v>1595451</v>
      </c>
      <c r="F18" s="43">
        <f>'财拨总表（引用）'!D6</f>
        <v>0</v>
      </c>
      <c r="G18" s="52"/>
    </row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>
      <c r="AF44" s="47"/>
    </row>
    <row r="45" s="36" customFormat="1" ht="15">
      <c r="AD45" s="47"/>
    </row>
    <row r="46" spans="31:32" s="36" customFormat="1" ht="15">
      <c r="AE46" s="47"/>
      <c r="AF46" s="47"/>
    </row>
    <row r="47" spans="32:33" s="36" customFormat="1" ht="15">
      <c r="AF47" s="47"/>
      <c r="AG47" s="47"/>
    </row>
    <row r="48" s="36" customFormat="1" ht="15">
      <c r="AG48" s="81" t="s">
        <v>86</v>
      </c>
    </row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>
      <c r="Z85" s="47"/>
    </row>
    <row r="86" spans="23:26" s="36" customFormat="1" ht="15">
      <c r="W86" s="47"/>
      <c r="X86" s="47"/>
      <c r="Y86" s="47"/>
      <c r="Z86" s="81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160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view="pageBreakPreview" zoomScale="60" workbookViewId="0" topLeftCell="A1">
      <selection activeCell="A14" sqref="A14:IV31"/>
    </sheetView>
  </sheetViews>
  <sheetFormatPr defaultColWidth="9.140625" defaultRowHeight="12.75" customHeight="1"/>
  <cols>
    <col min="1" max="1" width="16.7109375" style="36" customWidth="1"/>
    <col min="2" max="2" width="32.140625" style="36" customWidth="1"/>
    <col min="3" max="5" width="28.00390625" style="36" customWidth="1"/>
    <col min="6" max="6" width="9.140625" style="36" customWidth="1"/>
    <col min="7" max="7" width="13.57421875" style="36" customWidth="1"/>
    <col min="8" max="8" width="9.140625" style="36" customWidth="1"/>
  </cols>
  <sheetData>
    <row r="1" spans="1:8" s="36" customFormat="1" ht="29.25" customHeight="1">
      <c r="A1" s="37" t="s">
        <v>87</v>
      </c>
      <c r="B1" s="37"/>
      <c r="C1" s="37"/>
      <c r="D1" s="37"/>
      <c r="E1" s="37"/>
      <c r="F1" s="49"/>
      <c r="G1" s="49"/>
      <c r="H1" s="38"/>
    </row>
    <row r="2" spans="1:7" s="36" customFormat="1" ht="21" customHeight="1">
      <c r="A2" s="31" t="s">
        <v>8</v>
      </c>
      <c r="B2" s="50"/>
      <c r="C2" s="50"/>
      <c r="D2" s="50"/>
      <c r="E2" s="51" t="s">
        <v>9</v>
      </c>
      <c r="F2" s="52"/>
      <c r="G2" s="52"/>
    </row>
    <row r="3" spans="1:7" s="36" customFormat="1" ht="17.25" customHeight="1">
      <c r="A3" s="40" t="s">
        <v>64</v>
      </c>
      <c r="B3" s="40"/>
      <c r="C3" s="40" t="s">
        <v>13</v>
      </c>
      <c r="D3" s="40"/>
      <c r="E3" s="40"/>
      <c r="F3" s="52"/>
      <c r="G3" s="52"/>
    </row>
    <row r="4" spans="1:7" s="36" customFormat="1" ht="21" customHeight="1">
      <c r="A4" s="40" t="s">
        <v>70</v>
      </c>
      <c r="B4" s="40" t="s">
        <v>71</v>
      </c>
      <c r="C4" s="40" t="s">
        <v>35</v>
      </c>
      <c r="D4" s="40" t="s">
        <v>65</v>
      </c>
      <c r="E4" s="40" t="s">
        <v>66</v>
      </c>
      <c r="F4" s="52"/>
      <c r="G4" s="52"/>
    </row>
    <row r="5" spans="1:7" s="36" customFormat="1" ht="21" customHeight="1">
      <c r="A5" s="41" t="s">
        <v>49</v>
      </c>
      <c r="B5" s="41" t="s">
        <v>49</v>
      </c>
      <c r="C5" s="54">
        <v>1</v>
      </c>
      <c r="D5" s="54">
        <f>C5+1</f>
        <v>2</v>
      </c>
      <c r="E5" s="54">
        <f>D5+1</f>
        <v>3</v>
      </c>
      <c r="F5" s="52"/>
      <c r="G5" s="52"/>
    </row>
    <row r="6" spans="1:7" s="36" customFormat="1" ht="18.75" customHeight="1">
      <c r="A6" s="42" t="s">
        <v>50</v>
      </c>
      <c r="B6" s="42" t="s">
        <v>35</v>
      </c>
      <c r="C6" s="56">
        <v>1595451</v>
      </c>
      <c r="D6" s="56">
        <v>1445451</v>
      </c>
      <c r="E6" s="55">
        <v>150000</v>
      </c>
      <c r="F6" s="52"/>
      <c r="G6" s="52"/>
    </row>
    <row r="7" spans="1:5" s="36" customFormat="1" ht="18.75" customHeight="1">
      <c r="A7" s="42" t="s">
        <v>51</v>
      </c>
      <c r="B7" s="42" t="s">
        <v>52</v>
      </c>
      <c r="C7" s="56">
        <v>1576459</v>
      </c>
      <c r="D7" s="56">
        <v>1426459</v>
      </c>
      <c r="E7" s="55">
        <v>150000</v>
      </c>
    </row>
    <row r="8" spans="1:5" s="36" customFormat="1" ht="18.75" customHeight="1">
      <c r="A8" s="42" t="s">
        <v>53</v>
      </c>
      <c r="B8" s="42" t="s">
        <v>54</v>
      </c>
      <c r="C8" s="56">
        <v>1576459</v>
      </c>
      <c r="D8" s="56">
        <v>1426459</v>
      </c>
      <c r="E8" s="55">
        <v>150000</v>
      </c>
    </row>
    <row r="9" spans="1:5" s="36" customFormat="1" ht="18.75" customHeight="1">
      <c r="A9" s="42" t="s">
        <v>55</v>
      </c>
      <c r="B9" s="42" t="s">
        <v>56</v>
      </c>
      <c r="C9" s="56">
        <v>1576459</v>
      </c>
      <c r="D9" s="56">
        <v>1426459</v>
      </c>
      <c r="E9" s="55">
        <v>150000</v>
      </c>
    </row>
    <row r="10" spans="1:5" s="36" customFormat="1" ht="18.75" customHeight="1">
      <c r="A10" s="42" t="s">
        <v>57</v>
      </c>
      <c r="B10" s="42" t="s">
        <v>58</v>
      </c>
      <c r="C10" s="56">
        <v>18992</v>
      </c>
      <c r="D10" s="56">
        <v>18992</v>
      </c>
      <c r="E10" s="55"/>
    </row>
    <row r="11" spans="1:5" s="36" customFormat="1" ht="18.75" customHeight="1">
      <c r="A11" s="42" t="s">
        <v>59</v>
      </c>
      <c r="B11" s="42" t="s">
        <v>60</v>
      </c>
      <c r="C11" s="56">
        <v>18992</v>
      </c>
      <c r="D11" s="56">
        <v>18992</v>
      </c>
      <c r="E11" s="55"/>
    </row>
    <row r="12" spans="1:5" s="36" customFormat="1" ht="18.75" customHeight="1">
      <c r="A12" s="42" t="s">
        <v>61</v>
      </c>
      <c r="B12" s="42" t="s">
        <v>62</v>
      </c>
      <c r="C12" s="56">
        <v>18992</v>
      </c>
      <c r="D12" s="56">
        <v>18992</v>
      </c>
      <c r="E12" s="55"/>
    </row>
    <row r="13" spans="1:7" s="36" customFormat="1" ht="21" customHeight="1">
      <c r="A13" s="52"/>
      <c r="B13" s="52"/>
      <c r="C13" s="52"/>
      <c r="D13" s="52"/>
      <c r="E13" s="52"/>
      <c r="F13" s="52"/>
      <c r="G13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61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view="pageBreakPreview" zoomScale="60" workbookViewId="0" topLeftCell="A1">
      <selection activeCell="A2" sqref="A2:IV26"/>
    </sheetView>
  </sheetViews>
  <sheetFormatPr defaultColWidth="9.140625" defaultRowHeight="12.75" customHeight="1"/>
  <cols>
    <col min="1" max="1" width="16.8515625" style="36" customWidth="1"/>
    <col min="2" max="2" width="38.0039062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8" s="36" customFormat="1" ht="29.25" customHeight="1">
      <c r="A1" s="37" t="s">
        <v>88</v>
      </c>
      <c r="B1" s="37"/>
      <c r="C1" s="37"/>
      <c r="D1" s="37"/>
      <c r="E1" s="37"/>
      <c r="F1" s="49"/>
      <c r="G1" s="49"/>
      <c r="H1" s="38"/>
    </row>
    <row r="2" spans="1:7" s="36" customFormat="1" ht="16.5" customHeight="1">
      <c r="A2" s="31" t="s">
        <v>8</v>
      </c>
      <c r="B2" s="50"/>
      <c r="C2" s="50"/>
      <c r="D2" s="50"/>
      <c r="E2" s="51" t="s">
        <v>9</v>
      </c>
      <c r="F2" s="52"/>
      <c r="G2" s="52"/>
    </row>
    <row r="3" spans="1:7" s="36" customFormat="1" ht="16.5" customHeight="1">
      <c r="A3" s="40" t="s">
        <v>89</v>
      </c>
      <c r="B3" s="40"/>
      <c r="C3" s="40" t="s">
        <v>65</v>
      </c>
      <c r="D3" s="40"/>
      <c r="E3" s="40"/>
      <c r="F3" s="52"/>
      <c r="G3" s="52"/>
    </row>
    <row r="4" spans="1:7" s="36" customFormat="1" ht="16.5" customHeight="1">
      <c r="A4" s="40" t="s">
        <v>70</v>
      </c>
      <c r="B4" s="39" t="s">
        <v>71</v>
      </c>
      <c r="C4" s="53" t="s">
        <v>35</v>
      </c>
      <c r="D4" s="53" t="s">
        <v>90</v>
      </c>
      <c r="E4" s="53" t="s">
        <v>91</v>
      </c>
      <c r="F4" s="52"/>
      <c r="G4" s="52"/>
    </row>
    <row r="5" spans="1:7" s="36" customFormat="1" ht="16.5" customHeight="1">
      <c r="A5" s="41" t="s">
        <v>49</v>
      </c>
      <c r="B5" s="41" t="s">
        <v>49</v>
      </c>
      <c r="C5" s="54">
        <v>1</v>
      </c>
      <c r="D5" s="54">
        <f>C5+1</f>
        <v>2</v>
      </c>
      <c r="E5" s="54">
        <f>D5+1</f>
        <v>3</v>
      </c>
      <c r="F5" s="52"/>
      <c r="G5" s="52"/>
    </row>
    <row r="6" spans="1:8" s="36" customFormat="1" ht="16.5" customHeight="1">
      <c r="A6" s="42" t="s">
        <v>50</v>
      </c>
      <c r="B6" s="42" t="s">
        <v>50</v>
      </c>
      <c r="C6" s="56">
        <v>1445451</v>
      </c>
      <c r="D6" s="56">
        <v>1342851</v>
      </c>
      <c r="E6" s="55">
        <v>102600</v>
      </c>
      <c r="F6" s="64"/>
      <c r="G6" s="64"/>
      <c r="H6" s="47"/>
    </row>
    <row r="7" spans="1:5" s="36" customFormat="1" ht="16.5" customHeight="1">
      <c r="A7" s="42" t="s">
        <v>92</v>
      </c>
      <c r="B7" s="42" t="s">
        <v>93</v>
      </c>
      <c r="C7" s="56">
        <v>1323859</v>
      </c>
      <c r="D7" s="56">
        <v>1323859</v>
      </c>
      <c r="E7" s="55"/>
    </row>
    <row r="8" spans="1:5" s="36" customFormat="1" ht="16.5" customHeight="1">
      <c r="A8" s="42" t="s">
        <v>94</v>
      </c>
      <c r="B8" s="42" t="s">
        <v>95</v>
      </c>
      <c r="C8" s="56">
        <v>577668</v>
      </c>
      <c r="D8" s="56">
        <v>577668</v>
      </c>
      <c r="E8" s="55"/>
    </row>
    <row r="9" spans="1:5" s="36" customFormat="1" ht="16.5" customHeight="1">
      <c r="A9" s="42" t="s">
        <v>96</v>
      </c>
      <c r="B9" s="42" t="s">
        <v>97</v>
      </c>
      <c r="C9" s="56">
        <v>348060</v>
      </c>
      <c r="D9" s="56">
        <v>348060</v>
      </c>
      <c r="E9" s="55"/>
    </row>
    <row r="10" spans="1:5" s="36" customFormat="1" ht="16.5" customHeight="1">
      <c r="A10" s="42" t="s">
        <v>98</v>
      </c>
      <c r="B10" s="42" t="s">
        <v>99</v>
      </c>
      <c r="C10" s="56">
        <v>48139</v>
      </c>
      <c r="D10" s="56">
        <v>48139</v>
      </c>
      <c r="E10" s="55"/>
    </row>
    <row r="11" spans="1:5" s="36" customFormat="1" ht="16.5" customHeight="1">
      <c r="A11" s="42" t="s">
        <v>100</v>
      </c>
      <c r="B11" s="42" t="s">
        <v>101</v>
      </c>
      <c r="C11" s="56">
        <v>155844</v>
      </c>
      <c r="D11" s="56">
        <v>155844</v>
      </c>
      <c r="E11" s="55"/>
    </row>
    <row r="12" spans="1:5" s="36" customFormat="1" ht="16.5" customHeight="1">
      <c r="A12" s="42" t="s">
        <v>102</v>
      </c>
      <c r="B12" s="42" t="s">
        <v>103</v>
      </c>
      <c r="C12" s="56">
        <v>39096</v>
      </c>
      <c r="D12" s="56">
        <v>39096</v>
      </c>
      <c r="E12" s="55"/>
    </row>
    <row r="13" spans="1:5" s="36" customFormat="1" ht="16.5" customHeight="1">
      <c r="A13" s="42" t="s">
        <v>104</v>
      </c>
      <c r="B13" s="42" t="s">
        <v>105</v>
      </c>
      <c r="C13" s="56">
        <v>5556</v>
      </c>
      <c r="D13" s="56">
        <v>5556</v>
      </c>
      <c r="E13" s="55"/>
    </row>
    <row r="14" spans="1:5" s="36" customFormat="1" ht="16.5" customHeight="1">
      <c r="A14" s="42" t="s">
        <v>106</v>
      </c>
      <c r="B14" s="42" t="s">
        <v>107</v>
      </c>
      <c r="C14" s="56">
        <v>111096</v>
      </c>
      <c r="D14" s="56">
        <v>111096</v>
      </c>
      <c r="E14" s="55"/>
    </row>
    <row r="15" spans="1:5" s="36" customFormat="1" ht="16.5" customHeight="1">
      <c r="A15" s="42" t="s">
        <v>108</v>
      </c>
      <c r="B15" s="42" t="s">
        <v>109</v>
      </c>
      <c r="C15" s="56">
        <v>38400</v>
      </c>
      <c r="D15" s="56">
        <v>38400</v>
      </c>
      <c r="E15" s="55"/>
    </row>
    <row r="16" spans="1:5" s="36" customFormat="1" ht="16.5" customHeight="1">
      <c r="A16" s="42" t="s">
        <v>110</v>
      </c>
      <c r="B16" s="42" t="s">
        <v>111</v>
      </c>
      <c r="C16" s="56">
        <v>102600</v>
      </c>
      <c r="D16" s="56"/>
      <c r="E16" s="55">
        <v>102600</v>
      </c>
    </row>
    <row r="17" spans="1:5" s="36" customFormat="1" ht="16.5" customHeight="1">
      <c r="A17" s="42" t="s">
        <v>112</v>
      </c>
      <c r="B17" s="42" t="s">
        <v>113</v>
      </c>
      <c r="C17" s="56">
        <v>30750</v>
      </c>
      <c r="D17" s="56"/>
      <c r="E17" s="55">
        <v>30750</v>
      </c>
    </row>
    <row r="18" spans="1:5" s="36" customFormat="1" ht="16.5" customHeight="1">
      <c r="A18" s="42" t="s">
        <v>114</v>
      </c>
      <c r="B18" s="42" t="s">
        <v>115</v>
      </c>
      <c r="C18" s="56">
        <v>16000</v>
      </c>
      <c r="D18" s="56"/>
      <c r="E18" s="55">
        <v>16000</v>
      </c>
    </row>
    <row r="19" spans="1:5" s="36" customFormat="1" ht="16.5" customHeight="1">
      <c r="A19" s="42" t="s">
        <v>116</v>
      </c>
      <c r="B19" s="42" t="s">
        <v>117</v>
      </c>
      <c r="C19" s="56">
        <v>8000</v>
      </c>
      <c r="D19" s="56"/>
      <c r="E19" s="55">
        <v>8000</v>
      </c>
    </row>
    <row r="20" spans="1:5" s="36" customFormat="1" ht="16.5" customHeight="1">
      <c r="A20" s="42" t="s">
        <v>118</v>
      </c>
      <c r="B20" s="42" t="s">
        <v>119</v>
      </c>
      <c r="C20" s="56">
        <v>16000</v>
      </c>
      <c r="D20" s="56"/>
      <c r="E20" s="55">
        <v>16000</v>
      </c>
    </row>
    <row r="21" spans="1:5" s="36" customFormat="1" ht="16.5" customHeight="1">
      <c r="A21" s="42" t="s">
        <v>120</v>
      </c>
      <c r="B21" s="42" t="s">
        <v>121</v>
      </c>
      <c r="C21" s="56">
        <v>10000</v>
      </c>
      <c r="D21" s="56"/>
      <c r="E21" s="55">
        <v>10000</v>
      </c>
    </row>
    <row r="22" spans="1:5" s="36" customFormat="1" ht="16.5" customHeight="1">
      <c r="A22" s="42" t="s">
        <v>122</v>
      </c>
      <c r="B22" s="42" t="s">
        <v>123</v>
      </c>
      <c r="C22" s="56">
        <v>17850</v>
      </c>
      <c r="D22" s="56"/>
      <c r="E22" s="55">
        <v>17850</v>
      </c>
    </row>
    <row r="23" spans="1:5" s="36" customFormat="1" ht="16.5" customHeight="1">
      <c r="A23" s="42" t="s">
        <v>124</v>
      </c>
      <c r="B23" s="42" t="s">
        <v>125</v>
      </c>
      <c r="C23" s="56">
        <v>4000</v>
      </c>
      <c r="D23" s="56"/>
      <c r="E23" s="55">
        <v>4000</v>
      </c>
    </row>
    <row r="24" spans="1:5" s="36" customFormat="1" ht="16.5" customHeight="1">
      <c r="A24" s="42" t="s">
        <v>126</v>
      </c>
      <c r="B24" s="42" t="s">
        <v>127</v>
      </c>
      <c r="C24" s="56">
        <v>18992</v>
      </c>
      <c r="D24" s="56">
        <v>18992</v>
      </c>
      <c r="E24" s="55"/>
    </row>
    <row r="25" spans="1:5" s="36" customFormat="1" ht="16.5" customHeight="1">
      <c r="A25" s="42" t="s">
        <v>128</v>
      </c>
      <c r="B25" s="42" t="s">
        <v>129</v>
      </c>
      <c r="C25" s="56">
        <v>12992</v>
      </c>
      <c r="D25" s="56">
        <v>12992</v>
      </c>
      <c r="E25" s="55"/>
    </row>
    <row r="26" spans="1:5" s="36" customFormat="1" ht="16.5" customHeight="1">
      <c r="A26" s="42" t="s">
        <v>130</v>
      </c>
      <c r="B26" s="42" t="s">
        <v>131</v>
      </c>
      <c r="C26" s="56">
        <v>6000</v>
      </c>
      <c r="D26" s="56">
        <v>6000</v>
      </c>
      <c r="E26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62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view="pageBreakPreview" zoomScale="60" workbookViewId="0" topLeftCell="A1">
      <selection activeCell="A8" sqref="A8:IV26"/>
    </sheetView>
  </sheetViews>
  <sheetFormatPr defaultColWidth="9.140625" defaultRowHeight="12.75" customHeight="1"/>
  <cols>
    <col min="1" max="1" width="24.28125" style="36" customWidth="1"/>
    <col min="2" max="2" width="20.57421875" style="36" customWidth="1"/>
    <col min="3" max="3" width="19.7109375" style="36" customWidth="1"/>
    <col min="4" max="4" width="17.7109375" style="36" customWidth="1"/>
    <col min="5" max="5" width="15.00390625" style="36" customWidth="1"/>
    <col min="6" max="6" width="17.57421875" style="36" customWidth="1"/>
    <col min="7" max="7" width="18.57421875" style="36" customWidth="1"/>
    <col min="8" max="9" width="9.140625" style="36" customWidth="1"/>
  </cols>
  <sheetData>
    <row r="1" spans="1:8" s="36" customFormat="1" ht="30" customHeight="1">
      <c r="A1" s="37" t="s">
        <v>132</v>
      </c>
      <c r="B1" s="37"/>
      <c r="C1" s="37"/>
      <c r="D1" s="37"/>
      <c r="E1" s="37"/>
      <c r="F1" s="37"/>
      <c r="G1" s="37"/>
      <c r="H1" s="38"/>
    </row>
    <row r="2" spans="1:7" s="36" customFormat="1" ht="18" customHeight="1">
      <c r="A2" s="57" t="s">
        <v>8</v>
      </c>
      <c r="B2" s="57"/>
      <c r="C2" s="57"/>
      <c r="D2" s="58"/>
      <c r="E2" s="58"/>
      <c r="F2" s="58"/>
      <c r="G2" s="51" t="s">
        <v>9</v>
      </c>
    </row>
    <row r="3" spans="1:7" s="36" customFormat="1" ht="51" customHeight="1">
      <c r="A3" s="41" t="s">
        <v>133</v>
      </c>
      <c r="B3" s="41" t="s">
        <v>134</v>
      </c>
      <c r="C3" s="41" t="s">
        <v>35</v>
      </c>
      <c r="D3" s="59" t="s">
        <v>135</v>
      </c>
      <c r="E3" s="41" t="s">
        <v>136</v>
      </c>
      <c r="F3" s="60" t="s">
        <v>137</v>
      </c>
      <c r="G3" s="41" t="s">
        <v>138</v>
      </c>
    </row>
    <row r="4" spans="1:7" s="36" customFormat="1" ht="21.75" customHeight="1">
      <c r="A4" s="61" t="s">
        <v>49</v>
      </c>
      <c r="B4" s="61" t="s">
        <v>49</v>
      </c>
      <c r="C4" s="62">
        <v>1</v>
      </c>
      <c r="D4" s="63">
        <f>C4+1</f>
        <v>2</v>
      </c>
      <c r="E4" s="63">
        <f>D4+1</f>
        <v>3</v>
      </c>
      <c r="F4" s="63">
        <f>E4+1</f>
        <v>4</v>
      </c>
      <c r="G4" s="63">
        <f>F4+1</f>
        <v>5</v>
      </c>
    </row>
    <row r="5" spans="1:7" s="36" customFormat="1" ht="22.5" customHeight="1">
      <c r="A5" s="42" t="s">
        <v>50</v>
      </c>
      <c r="B5" s="42" t="s">
        <v>50</v>
      </c>
      <c r="C5" s="56">
        <v>17850</v>
      </c>
      <c r="D5" s="56"/>
      <c r="E5" s="56">
        <v>17850</v>
      </c>
      <c r="F5" s="55"/>
      <c r="G5" s="55"/>
    </row>
    <row r="6" spans="1:7" s="36" customFormat="1" ht="22.5" customHeight="1">
      <c r="A6" s="42" t="s">
        <v>139</v>
      </c>
      <c r="B6" s="42" t="s">
        <v>140</v>
      </c>
      <c r="C6" s="56">
        <v>17850</v>
      </c>
      <c r="D6" s="56"/>
      <c r="E6" s="56">
        <v>17850</v>
      </c>
      <c r="F6" s="55"/>
      <c r="G6" s="55"/>
    </row>
    <row r="7" spans="1:7" s="36" customFormat="1" ht="15">
      <c r="A7" s="47"/>
      <c r="B7" s="47"/>
      <c r="C7" s="47"/>
      <c r="D7" s="47"/>
      <c r="E7" s="47"/>
      <c r="F7" s="47"/>
      <c r="G7" s="47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163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workbookViewId="0" topLeftCell="A1">
      <selection activeCell="A1" sqref="A1:H1"/>
    </sheetView>
  </sheetViews>
  <sheetFormatPr defaultColWidth="9.140625" defaultRowHeight="12.75" customHeight="1"/>
  <cols>
    <col min="1" max="1" width="16.7109375" style="36" customWidth="1"/>
    <col min="2" max="2" width="30.7109375" style="36" customWidth="1"/>
    <col min="3" max="5" width="28.00390625" style="36" customWidth="1"/>
    <col min="6" max="6" width="9.140625" style="36" customWidth="1"/>
    <col min="7" max="7" width="13.57421875" style="36" customWidth="1"/>
    <col min="8" max="9" width="9.140625" style="36" customWidth="1"/>
  </cols>
  <sheetData>
    <row r="1" spans="1:8" s="36" customFormat="1" ht="29.25" customHeight="1">
      <c r="A1" s="37" t="s">
        <v>141</v>
      </c>
      <c r="B1" s="37"/>
      <c r="C1" s="37"/>
      <c r="D1" s="37"/>
      <c r="E1" s="37"/>
      <c r="F1" s="49"/>
      <c r="G1" s="49"/>
      <c r="H1" s="38"/>
    </row>
    <row r="2" spans="1:7" s="36" customFormat="1" ht="21" customHeight="1">
      <c r="A2" s="31" t="s">
        <v>8</v>
      </c>
      <c r="B2" s="50"/>
      <c r="C2" s="50"/>
      <c r="D2" s="50"/>
      <c r="E2" s="51" t="s">
        <v>9</v>
      </c>
      <c r="F2" s="52"/>
      <c r="G2" s="52"/>
    </row>
    <row r="3" spans="1:7" s="36" customFormat="1" ht="17.25" customHeight="1">
      <c r="A3" s="40" t="s">
        <v>64</v>
      </c>
      <c r="B3" s="40"/>
      <c r="C3" s="40" t="s">
        <v>13</v>
      </c>
      <c r="D3" s="40"/>
      <c r="E3" s="40"/>
      <c r="F3" s="52"/>
      <c r="G3" s="52"/>
    </row>
    <row r="4" spans="1:7" s="36" customFormat="1" ht="21" customHeight="1">
      <c r="A4" s="40" t="s">
        <v>70</v>
      </c>
      <c r="B4" s="39" t="s">
        <v>71</v>
      </c>
      <c r="C4" s="53" t="s">
        <v>35</v>
      </c>
      <c r="D4" s="53" t="s">
        <v>65</v>
      </c>
      <c r="E4" s="53" t="s">
        <v>66</v>
      </c>
      <c r="F4" s="52"/>
      <c r="G4" s="52"/>
    </row>
    <row r="5" spans="1:8" s="36" customFormat="1" ht="21" customHeight="1">
      <c r="A5" s="41" t="s">
        <v>49</v>
      </c>
      <c r="B5" s="41" t="s">
        <v>49</v>
      </c>
      <c r="C5" s="54">
        <v>1</v>
      </c>
      <c r="D5" s="54">
        <f>C5+1</f>
        <v>2</v>
      </c>
      <c r="E5" s="54">
        <f>D5+1</f>
        <v>3</v>
      </c>
      <c r="F5" s="52"/>
      <c r="G5" s="52"/>
      <c r="H5" s="47"/>
    </row>
    <row r="6" spans="1:7" s="36" customFormat="1" ht="18.75" customHeight="1">
      <c r="A6" s="42"/>
      <c r="B6" s="42"/>
      <c r="C6" s="55"/>
      <c r="D6" s="56"/>
      <c r="E6" s="55"/>
      <c r="F6" s="52"/>
      <c r="G6" s="52"/>
    </row>
    <row r="7" s="36" customFormat="1" ht="21" customHeight="1"/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164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2021-03-18T03:13:02Z</dcterms:created>
  <dcterms:modified xsi:type="dcterms:W3CDTF">2022-09-05T02:48:03Z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60C61814AC6A4D0DBB90908D7B5CDC41</vt:lpwstr>
  </property>
</Properties>
</file>