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75" firstSheet="1" activeTab="1"/>
  </bookViews>
  <sheets>
    <sheet name="附件1 项目支出绩效自评汇总表" sheetId="1" r:id="rId1"/>
    <sheet name="附件3 部门整体支出绩效评价指标体系评分表" sheetId="2" r:id="rId2"/>
  </sheets>
  <definedNames/>
  <calcPr fullCalcOnLoad="1"/>
</workbook>
</file>

<file path=xl/sharedStrings.xml><?xml version="1.0" encoding="utf-8"?>
<sst xmlns="http://schemas.openxmlformats.org/spreadsheetml/2006/main" count="183" uniqueCount="157">
  <si>
    <t>附件1</t>
  </si>
  <si>
    <t>2021年度项目支出绩效自评情况汇总表</t>
  </si>
  <si>
    <t>序号</t>
  </si>
  <si>
    <r>
      <rPr>
        <b/>
        <sz val="11"/>
        <color indexed="8"/>
        <rFont val="宋体"/>
        <family val="0"/>
      </rPr>
      <t>主管部门名称</t>
    </r>
    <r>
      <rPr>
        <b/>
        <vertAlign val="superscript"/>
        <sz val="11"/>
        <color indexed="8"/>
        <rFont val="宋体"/>
        <family val="0"/>
      </rPr>
      <t>1</t>
    </r>
  </si>
  <si>
    <t>2021年度预算情况</t>
  </si>
  <si>
    <t>绩效自评情况</t>
  </si>
  <si>
    <t>财政对口科室填写</t>
  </si>
  <si>
    <t>预算项目名称</t>
  </si>
  <si>
    <r>
      <t>预算安排金额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（万元）</t>
    </r>
  </si>
  <si>
    <r>
      <t>B
预算执行金额</t>
    </r>
    <r>
      <rPr>
        <b/>
        <vertAlign val="superscript"/>
        <sz val="11"/>
        <rFont val="宋体"/>
        <family val="0"/>
      </rPr>
      <t>3</t>
    </r>
    <r>
      <rPr>
        <b/>
        <sz val="11"/>
        <rFont val="宋体"/>
        <family val="0"/>
      </rPr>
      <t xml:space="preserve">
（万元）</t>
    </r>
  </si>
  <si>
    <t>预算执行率
（B/A)</t>
  </si>
  <si>
    <t>绩效自评
得分</t>
  </si>
  <si>
    <t>是否报送
绩效自评表（是/否）</t>
  </si>
  <si>
    <t>A
小计
（①+②）</t>
  </si>
  <si>
    <t>①
本级分配金额</t>
  </si>
  <si>
    <t>②
对下级转移支付金额</t>
  </si>
  <si>
    <t>一、部门预算项目支出（即部门预算批复表中的项目支出）</t>
  </si>
  <si>
    <t>全南县龙源坝镇人民政府</t>
  </si>
  <si>
    <t>龙源坝镇2021年度基层组织建设项目</t>
  </si>
  <si>
    <t>是</t>
  </si>
  <si>
    <t>部门预算项目支出合计</t>
  </si>
  <si>
    <r>
      <t>填表说明：</t>
    </r>
    <r>
      <rPr>
        <sz val="11"/>
        <color indexed="8"/>
        <rFont val="宋体"/>
        <family val="0"/>
      </rPr>
      <t xml:space="preserve">
1.主管部门名称：填写一级预算单位名称；
2.预算安排金额：以部门决算总表上的收入预算调整数为准；
3.预算执行金额：填写截至2021年12月31日预算执行金额；
4.表中灰色部分自动生成。
</t>
    </r>
  </si>
  <si>
    <t>附件3</t>
  </si>
  <si>
    <t>部门整体支出绩效自评表</t>
  </si>
  <si>
    <r>
      <t>（</t>
    </r>
    <r>
      <rPr>
        <sz val="10.5"/>
        <color indexed="8"/>
        <rFont val="Times New Roman"/>
        <family val="1"/>
      </rPr>
      <t xml:space="preserve"> 2021</t>
    </r>
    <r>
      <rPr>
        <sz val="10.5"/>
        <color indexed="8"/>
        <rFont val="宋体"/>
        <family val="0"/>
      </rPr>
      <t>年度）</t>
    </r>
  </si>
  <si>
    <t>部门（单位）名称</t>
  </si>
  <si>
    <t>下属单位个数</t>
  </si>
  <si>
    <t>整体支出规模</t>
  </si>
  <si>
    <t>全年预算数</t>
  </si>
  <si>
    <t>全年执行数</t>
  </si>
  <si>
    <t>执行率</t>
  </si>
  <si>
    <r>
      <t>资金来源：（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）财政拨款</t>
    </r>
  </si>
  <si>
    <r>
      <t xml:space="preserve">         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）其他资金</t>
    </r>
  </si>
  <si>
    <r>
      <t>资金结构：（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）基本支出</t>
    </r>
  </si>
  <si>
    <r>
      <t xml:space="preserve">         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）项目支出</t>
    </r>
  </si>
  <si>
    <t>年度总体目标</t>
  </si>
  <si>
    <t>年初设定目标</t>
  </si>
  <si>
    <t>全年完成情况</t>
  </si>
  <si>
    <t xml:space="preserve">目标1：完成县委、县政府及上级部门布置全部工作，保证政府工作正常运行，保障民生，促进全镇经济、社会民生等稳步发展，着力补齐农村问题短板，促进乡村振兴。                                                                               
目标2：继续狠抓项目推进，扎实开展好征地拆迁等工作，力争完成重点项目内农房拆迁、迁坟等工作，确保完成重点项目任务，全面服务乡村振兴等工作。     
目标3：围绕基层党建工作目标，以基层党建系列活动为抓手，落实基层党建工作保障；以落实全面从严治党为主线，以基层组织规范化为统领，以规范党内政治生活为核心，以夯实党支部工作为基础，以思想建设、责任延伸、制度落实、能力提升和工作推进为重点，以党员领导干部思想到位、行动对标为关键，聚焦问题、狠抓落实，切实推动党建工作走在前。  
目标4：以基层为单位突出抓好民生保障，认真做好矛盾纠纷调解工作，确保全年目标任务全面完成。                  
目标5：坚持以“乡村振兴”为契机，继续深入开展乡村环境综合治理，不断优化美化乡村生产和生活环境。                    
目标6：加强综合治理，维护社会稳定，妥善处突发性问题，调解和处理好各种利益矛盾和纠纷。                      
目标7：加强精神文明建设，丰富居民生活，促进乡风文明、社会和谐，辖区群众满意程度普遍提升。   </t>
  </si>
  <si>
    <t xml:space="preserve">目标1：完成了县委、县政府及上级部门布置的全部工作，保证了政府工作正常运行，保障民生，促进了全镇经济、社会民生等稳步发展，补齐农村问题短板，促进乡村振兴。                                                                              目标2：狠抓项目推进，扎实开展好征地拆迁等工作，完成了重点项目内农房拆迁、迁坟等工作。     
目标3：围绕基层党建工作目标，以基层党建系列活动为抓手，落实基层党建工作保障；以落实全面从严治党为主线，以基层组织规范化为统领，以规范党内政治生活为核心，以夯实党支部工作为基础，以思想建设、责任延伸、制度落实、能力提升和工作推进为重点，以党员领导干部思想到位、行动对标为关键，聚焦问题、狠抓落实，切实推动党建工作走在前。  
目标4：以基层为单位突出抓好民生保障，认真做好矛盾纠纷调解工作，全面完成了全年目标任务。                  
目标5：坚持以“乡村振兴”为契机，深入开展乡村环境综合治理，不断优化美化乡村生产和生活环境。                    
目标6：加强了综合治理，维护社会稳定，妥善处突发性问题，调解和处理好各种利益矛盾和纠纷。                      
目标7：加强了精神文明建设，丰富居民生活，促进乡风文明、社会和谐，辖区群众满意程度普遍提升。 </t>
  </si>
  <si>
    <t>分解目标自评</t>
  </si>
  <si>
    <t>一级指标</t>
  </si>
  <si>
    <t>权重</t>
  </si>
  <si>
    <t>二级指标</t>
  </si>
  <si>
    <t>三级指标</t>
  </si>
  <si>
    <t>年度指标值</t>
  </si>
  <si>
    <t>全年完成值</t>
  </si>
  <si>
    <t>分值</t>
  </si>
  <si>
    <t>得分</t>
  </si>
  <si>
    <t>指标简要说明</t>
  </si>
  <si>
    <t>管理指标</t>
  </si>
  <si>
    <t>预算编审管理</t>
  </si>
  <si>
    <t>预算编制完整性</t>
  </si>
  <si>
    <t>预算编制完整</t>
  </si>
  <si>
    <t>预算编制较为完整</t>
  </si>
  <si>
    <t>预算执行管理</t>
  </si>
  <si>
    <t>支付进度率</t>
  </si>
  <si>
    <t>及时支付</t>
  </si>
  <si>
    <t>预决算信息公开管理</t>
  </si>
  <si>
    <t>预决算信息公开性</t>
  </si>
  <si>
    <t>按时，按要求公开</t>
  </si>
  <si>
    <t>基础信息完善性</t>
  </si>
  <si>
    <t>信息完善</t>
  </si>
  <si>
    <t>部门预算管理</t>
  </si>
  <si>
    <t>管理制度健全性</t>
  </si>
  <si>
    <t>制度健全</t>
  </si>
  <si>
    <t>支出规范性</t>
  </si>
  <si>
    <t>支出规范</t>
  </si>
  <si>
    <t>产
出
指
标</t>
  </si>
  <si>
    <t>数量指标</t>
  </si>
  <si>
    <t>部门在职人数</t>
  </si>
  <si>
    <t>人</t>
  </si>
  <si>
    <t>行政27+事业27+三支2</t>
  </si>
  <si>
    <t>退休人员数</t>
  </si>
  <si>
    <t>开展业务培训次数（期数）</t>
  </si>
  <si>
    <t>次/期</t>
  </si>
  <si>
    <t>全年培训人次</t>
  </si>
  <si>
    <t>人次</t>
  </si>
  <si>
    <t>质量指标</t>
  </si>
  <si>
    <t>预算执行率</t>
  </si>
  <si>
    <t>≥95%</t>
  </si>
  <si>
    <t>（预算执行数/预算数）×100%</t>
  </si>
  <si>
    <t>结转结余率</t>
  </si>
  <si>
    <t>≤5%</t>
  </si>
  <si>
    <t>（本年结转结余/本年支出合计）*100%</t>
  </si>
  <si>
    <t>公用经费预决算差异率</t>
  </si>
  <si>
    <t>≤100%</t>
  </si>
  <si>
    <t>公用经费支出决算数/公用经费预算调整数×100%</t>
  </si>
  <si>
    <t>“三公经费”控制率</t>
  </si>
  <si>
    <t>三公经费支出决算数/三公经费预算数×100%</t>
  </si>
  <si>
    <t>在职人数控制率</t>
  </si>
  <si>
    <t>本年实有在职人数/编制人数×100%</t>
  </si>
  <si>
    <t>项目支出绩效自评率</t>
  </si>
  <si>
    <t>≥60%</t>
  </si>
  <si>
    <t>自评金额达到本单位全部项目支出的60%以上</t>
  </si>
  <si>
    <t>重点工作落实完成率</t>
  </si>
  <si>
    <t>指党委、政府、人大、相关部门交办或下达的工作任务落实完成情况</t>
  </si>
  <si>
    <t>时效指标</t>
  </si>
  <si>
    <t>职工工资发放及时率</t>
  </si>
  <si>
    <t>每月15号以前</t>
  </si>
  <si>
    <t>为民办事及时率</t>
  </si>
  <si>
    <t>显著提高</t>
  </si>
  <si>
    <t>项目完成及时率</t>
  </si>
  <si>
    <t>按时完成</t>
  </si>
  <si>
    <t>成本指标</t>
  </si>
  <si>
    <t>职工工资支出成本</t>
  </si>
  <si>
    <t>万元</t>
  </si>
  <si>
    <t>人均工资成本</t>
  </si>
  <si>
    <t>万元/人·年</t>
  </si>
  <si>
    <t>（在职56+遗属4+专岗2+涉军4+党宣1+退休16</t>
  </si>
  <si>
    <t>公用经费支出成本</t>
  </si>
  <si>
    <t>“三公经费”支出</t>
  </si>
  <si>
    <t>效
益
指
标</t>
  </si>
  <si>
    <t>经济效益
指标</t>
  </si>
  <si>
    <t>“三公经费”节约率</t>
  </si>
  <si>
    <t>比上年下降</t>
  </si>
  <si>
    <t>（本年三公经费支出数-上年三公经费支出数）/上年三公经费支出数×100%、(39.81-56.99)/56.99=-30%</t>
  </si>
  <si>
    <t>行政运行成本节约率</t>
  </si>
  <si>
    <t>下降5%</t>
  </si>
  <si>
    <t>当年行政运行成本/上年行政运行成本×100%、</t>
  </si>
  <si>
    <t>职工收入水平平均增幅</t>
  </si>
  <si>
    <t>≥5%</t>
  </si>
  <si>
    <t>社会效益
指标</t>
  </si>
  <si>
    <t>保障各项工作有序开展，年终考核合格以上</t>
  </si>
  <si>
    <t>优秀或合格</t>
  </si>
  <si>
    <t>优良</t>
  </si>
  <si>
    <t>维护社会稳定、和谐发展</t>
  </si>
  <si>
    <t>效果显著</t>
  </si>
  <si>
    <t>资助（补助）类项目资金覆盖率</t>
  </si>
  <si>
    <t>全覆盖或百分之几</t>
  </si>
  <si>
    <t>全覆盖</t>
  </si>
  <si>
    <t>提高部门履职服务保障工作水平</t>
  </si>
  <si>
    <t>有所提高</t>
  </si>
  <si>
    <t>提高对办事群众的态度</t>
  </si>
  <si>
    <t>做到马上就办，办就办好</t>
  </si>
  <si>
    <t>缩短办事时间</t>
  </si>
  <si>
    <t>24小时或7天之内</t>
  </si>
  <si>
    <t>生态效益
指标</t>
  </si>
  <si>
    <t>减少水土流失</t>
  </si>
  <si>
    <t>有一定效果</t>
  </si>
  <si>
    <t>效果明显</t>
  </si>
  <si>
    <t>保护生态环境/改善人居生活环境</t>
  </si>
  <si>
    <t>有一定效果/明显</t>
  </si>
  <si>
    <t>可持续影响
指标</t>
  </si>
  <si>
    <t>生态公益林、天然林保护项目可使用年限</t>
  </si>
  <si>
    <t>年</t>
  </si>
  <si>
    <t>20年</t>
  </si>
  <si>
    <t>长期保障工作平稳进行</t>
  </si>
  <si>
    <t>长期</t>
  </si>
  <si>
    <t>满意度
指标</t>
  </si>
  <si>
    <t>服务对象
满意度指标</t>
  </si>
  <si>
    <t>在职职工满意度</t>
  </si>
  <si>
    <t>满意/≥90%</t>
  </si>
  <si>
    <t>满意100%</t>
  </si>
  <si>
    <t>离退休职工满意度</t>
  </si>
  <si>
    <t>服务对象或受益群众满意度</t>
  </si>
  <si>
    <t>总分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</si>
</sst>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等线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color indexed="8"/>
      <name val="宋体"/>
      <family val="0"/>
    </font>
    <font>
      <b/>
      <vertAlign val="superscript"/>
      <sz val="11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  <font>
      <b/>
      <sz val="16"/>
      <color rgb="FF000000"/>
      <name val="宋体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1"/>
      <color theme="1"/>
      <name val="宋体"/>
      <family val="0"/>
    </font>
    <font>
      <sz val="9"/>
      <color theme="1"/>
      <name val="Calibri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 vertical="center"/>
      <protection/>
    </xf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0" borderId="10" xfId="63" applyFont="1" applyFill="1" applyBorder="1" applyAlignment="1">
      <alignment horizontal="center" vertical="center" wrapText="1"/>
      <protection/>
    </xf>
    <xf numFmtId="10" fontId="8" fillId="0" borderId="10" xfId="63" applyNumberFormat="1" applyFont="1" applyFill="1" applyBorder="1" applyAlignment="1">
      <alignment horizontal="center" vertical="center" wrapText="1"/>
      <protection/>
    </xf>
    <xf numFmtId="9" fontId="8" fillId="0" borderId="10" xfId="63" applyNumberFormat="1" applyFont="1" applyFill="1" applyBorder="1" applyAlignment="1">
      <alignment horizontal="center" vertical="center" wrapText="1"/>
      <protection/>
    </xf>
    <xf numFmtId="176" fontId="8" fillId="0" borderId="10" xfId="63" applyNumberFormat="1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vertical="center" wrapText="1"/>
      <protection/>
    </xf>
    <xf numFmtId="0" fontId="60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justify" vertical="center" wrapText="1"/>
    </xf>
    <xf numFmtId="10" fontId="5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4" fillId="0" borderId="0" xfId="63" applyFont="1" applyFill="1">
      <alignment vertical="center"/>
      <protection/>
    </xf>
    <xf numFmtId="0" fontId="60" fillId="0" borderId="0" xfId="63" applyFont="1" applyFill="1" applyAlignment="1">
      <alignment horizontal="center" vertical="center"/>
      <protection/>
    </xf>
    <xf numFmtId="0" fontId="60" fillId="0" borderId="0" xfId="63" applyFont="1" applyFill="1" applyAlignment="1">
      <alignment horizontal="center" vertical="center"/>
      <protection/>
    </xf>
    <xf numFmtId="0" fontId="60" fillId="0" borderId="0" xfId="63" applyFont="1" applyFill="1" applyAlignment="1">
      <alignment horizontal="center" vertical="top"/>
      <protection/>
    </xf>
    <xf numFmtId="0" fontId="60" fillId="0" borderId="0" xfId="63" applyFont="1" applyFill="1">
      <alignment vertical="center"/>
      <protection/>
    </xf>
    <xf numFmtId="43" fontId="60" fillId="0" borderId="0" xfId="63" applyNumberFormat="1" applyFont="1" applyFill="1">
      <alignment vertical="center"/>
      <protection/>
    </xf>
    <xf numFmtId="43" fontId="54" fillId="0" borderId="0" xfId="63" applyNumberFormat="1" applyFont="1" applyFill="1">
      <alignment vertical="center"/>
      <protection/>
    </xf>
    <xf numFmtId="0" fontId="62" fillId="0" borderId="0" xfId="63" applyFont="1" applyFill="1" applyAlignment="1">
      <alignment horizontal="center" vertical="center" wrapText="1"/>
      <protection/>
    </xf>
    <xf numFmtId="0" fontId="63" fillId="0" borderId="10" xfId="63" applyFont="1" applyFill="1" applyBorder="1" applyAlignment="1">
      <alignment horizontal="center" vertical="center"/>
      <protection/>
    </xf>
    <xf numFmtId="0" fontId="12" fillId="0" borderId="10" xfId="63" applyFont="1" applyFill="1" applyBorder="1" applyAlignment="1">
      <alignment horizontal="center" vertical="center"/>
      <protection/>
    </xf>
    <xf numFmtId="0" fontId="12" fillId="0" borderId="11" xfId="63" applyFont="1" applyFill="1" applyBorder="1" applyAlignment="1">
      <alignment horizontal="center" vertical="center"/>
      <protection/>
    </xf>
    <xf numFmtId="0" fontId="12" fillId="0" borderId="12" xfId="63" applyFont="1" applyFill="1" applyBorder="1" applyAlignment="1">
      <alignment horizontal="center" vertical="center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0" fontId="12" fillId="0" borderId="10" xfId="63" applyNumberFormat="1" applyFont="1" applyFill="1" applyBorder="1" applyAlignment="1">
      <alignment horizontal="center" vertical="center" wrapText="1"/>
      <protection/>
    </xf>
    <xf numFmtId="0" fontId="12" fillId="0" borderId="13" xfId="63" applyNumberFormat="1" applyFont="1" applyFill="1" applyBorder="1" applyAlignment="1">
      <alignment horizontal="center" vertical="center" wrapText="1"/>
      <protection/>
    </xf>
    <xf numFmtId="0" fontId="63" fillId="0" borderId="13" xfId="63" applyFont="1" applyFill="1" applyBorder="1" applyAlignment="1">
      <alignment horizontal="center" vertical="center"/>
      <protection/>
    </xf>
    <xf numFmtId="0" fontId="63" fillId="0" borderId="13" xfId="63" applyNumberFormat="1" applyFont="1" applyFill="1" applyBorder="1" applyAlignment="1">
      <alignment horizontal="center" vertical="center" wrapText="1"/>
      <protection/>
    </xf>
    <xf numFmtId="0" fontId="63" fillId="0" borderId="13" xfId="63" applyNumberFormat="1" applyFont="1" applyFill="1" applyBorder="1" applyAlignment="1">
      <alignment horizontal="center" vertical="center" wrapText="1"/>
      <protection/>
    </xf>
    <xf numFmtId="0" fontId="12" fillId="0" borderId="14" xfId="63" applyNumberFormat="1" applyFont="1" applyFill="1" applyBorder="1" applyAlignment="1">
      <alignment horizontal="center" vertical="center" wrapText="1"/>
      <protection/>
    </xf>
    <xf numFmtId="0" fontId="63" fillId="0" borderId="11" xfId="63" applyFont="1" applyFill="1" applyBorder="1" applyAlignment="1">
      <alignment vertical="center"/>
      <protection/>
    </xf>
    <xf numFmtId="0" fontId="63" fillId="0" borderId="12" xfId="63" applyFont="1" applyFill="1" applyBorder="1" applyAlignment="1">
      <alignment vertical="center"/>
      <protection/>
    </xf>
    <xf numFmtId="0" fontId="60" fillId="0" borderId="12" xfId="63" applyFont="1" applyFill="1" applyBorder="1" applyAlignment="1">
      <alignment horizontal="center" vertical="center"/>
      <protection/>
    </xf>
    <xf numFmtId="0" fontId="60" fillId="0" borderId="14" xfId="63" applyFont="1" applyFill="1" applyBorder="1" applyAlignment="1">
      <alignment horizontal="center" vertical="center"/>
      <protection/>
    </xf>
    <xf numFmtId="0" fontId="60" fillId="0" borderId="10" xfId="63" applyFont="1" applyFill="1" applyBorder="1" applyAlignment="1">
      <alignment horizontal="center" vertical="center"/>
      <protection/>
    </xf>
    <xf numFmtId="0" fontId="60" fillId="0" borderId="10" xfId="63" applyFont="1" applyFill="1" applyBorder="1" applyAlignment="1">
      <alignment horizontal="center" vertical="center"/>
      <protection/>
    </xf>
    <xf numFmtId="43" fontId="60" fillId="0" borderId="14" xfId="63" applyNumberFormat="1" applyFont="1" applyFill="1" applyBorder="1" applyAlignment="1">
      <alignment horizontal="center" vertical="center"/>
      <protection/>
    </xf>
    <xf numFmtId="43" fontId="60" fillId="0" borderId="14" xfId="63" applyNumberFormat="1" applyFont="1" applyFill="1" applyBorder="1" applyAlignment="1">
      <alignment horizontal="center" vertical="center"/>
      <protection/>
    </xf>
    <xf numFmtId="10" fontId="60" fillId="0" borderId="14" xfId="63" applyNumberFormat="1" applyFont="1" applyFill="1" applyBorder="1" applyAlignment="1">
      <alignment horizontal="center" vertical="center"/>
      <protection/>
    </xf>
    <xf numFmtId="0" fontId="63" fillId="0" borderId="10" xfId="63" applyFont="1" applyFill="1" applyBorder="1" applyAlignment="1">
      <alignment horizontal="center" vertical="center"/>
      <protection/>
    </xf>
    <xf numFmtId="0" fontId="63" fillId="0" borderId="13" xfId="63" applyFont="1" applyFill="1" applyBorder="1" applyAlignment="1">
      <alignment horizontal="center" vertical="center"/>
      <protection/>
    </xf>
    <xf numFmtId="43" fontId="63" fillId="0" borderId="13" xfId="63" applyNumberFormat="1" applyFont="1" applyFill="1" applyBorder="1" applyAlignment="1">
      <alignment horizontal="center" vertical="center"/>
      <protection/>
    </xf>
    <xf numFmtId="10" fontId="60" fillId="0" borderId="15" xfId="63" applyNumberFormat="1" applyFont="1" applyFill="1" applyBorder="1" applyAlignment="1">
      <alignment horizontal="center" vertical="center"/>
      <protection/>
    </xf>
    <xf numFmtId="0" fontId="60" fillId="0" borderId="16" xfId="63" applyFont="1" applyFill="1" applyBorder="1" applyAlignment="1">
      <alignment horizontal="left" vertical="top" wrapText="1"/>
      <protection/>
    </xf>
    <xf numFmtId="43" fontId="60" fillId="0" borderId="0" xfId="63" applyNumberFormat="1" applyFont="1" applyFill="1" applyAlignment="1">
      <alignment horizontal="center" vertical="center"/>
      <protection/>
    </xf>
    <xf numFmtId="0" fontId="60" fillId="0" borderId="17" xfId="63" applyFont="1" applyFill="1" applyBorder="1" applyAlignment="1">
      <alignment horizontal="center" vertical="center"/>
      <protection/>
    </xf>
    <xf numFmtId="43" fontId="60" fillId="0" borderId="14" xfId="63" applyNumberFormat="1" applyFont="1" applyFill="1" applyBorder="1" applyAlignment="1">
      <alignment horizontal="center" vertical="center"/>
      <protection/>
    </xf>
    <xf numFmtId="43" fontId="63" fillId="0" borderId="10" xfId="63" applyNumberFormat="1" applyFont="1" applyFill="1" applyBorder="1" applyAlignment="1">
      <alignment horizontal="center" vertical="center"/>
      <protection/>
    </xf>
    <xf numFmtId="43" fontId="63" fillId="0" borderId="10" xfId="63" applyNumberFormat="1" applyFont="1" applyFill="1" applyBorder="1" applyAlignment="1">
      <alignment horizontal="center" vertical="center"/>
      <protection/>
    </xf>
    <xf numFmtId="0" fontId="60" fillId="0" borderId="0" xfId="63" applyFont="1" applyFill="1" applyBorder="1" applyAlignment="1">
      <alignment horizontal="left" vertical="top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 topLeftCell="A1">
      <selection activeCell="C4" sqref="C4:C5"/>
    </sheetView>
  </sheetViews>
  <sheetFormatPr defaultColWidth="9.00390625" defaultRowHeight="27.75" customHeight="1"/>
  <cols>
    <col min="1" max="1" width="5.57421875" style="31" customWidth="1"/>
    <col min="2" max="2" width="28.140625" style="31" customWidth="1"/>
    <col min="3" max="3" width="36.7109375" style="31" customWidth="1"/>
    <col min="4" max="7" width="15.57421875" style="32" customWidth="1"/>
    <col min="8" max="9" width="12.57421875" style="32" customWidth="1"/>
    <col min="10" max="10" width="18.421875" style="32" customWidth="1"/>
    <col min="11" max="16384" width="9.00390625" style="31" customWidth="1"/>
  </cols>
  <sheetData>
    <row r="1" spans="1:10" s="27" customFormat="1" ht="27.75" customHeight="1">
      <c r="A1" s="27" t="s">
        <v>0</v>
      </c>
      <c r="D1" s="33"/>
      <c r="E1" s="33"/>
      <c r="F1" s="33"/>
      <c r="G1" s="33"/>
      <c r="H1" s="33"/>
      <c r="I1" s="33"/>
      <c r="J1" s="33"/>
    </row>
    <row r="2" spans="1:10" ht="28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7.75" customHeight="1">
      <c r="A3" s="35" t="s">
        <v>2</v>
      </c>
      <c r="B3" s="35" t="s">
        <v>3</v>
      </c>
      <c r="C3" s="36" t="s">
        <v>4</v>
      </c>
      <c r="D3" s="36"/>
      <c r="E3" s="36"/>
      <c r="F3" s="36"/>
      <c r="G3" s="37" t="s">
        <v>5</v>
      </c>
      <c r="H3" s="38"/>
      <c r="I3" s="38"/>
      <c r="J3" s="36" t="s">
        <v>6</v>
      </c>
    </row>
    <row r="4" spans="1:10" ht="27.75" customHeight="1">
      <c r="A4" s="35"/>
      <c r="B4" s="35"/>
      <c r="C4" s="35" t="s">
        <v>7</v>
      </c>
      <c r="D4" s="39" t="s">
        <v>8</v>
      </c>
      <c r="E4" s="36"/>
      <c r="F4" s="36"/>
      <c r="G4" s="40" t="s">
        <v>9</v>
      </c>
      <c r="H4" s="41" t="s">
        <v>10</v>
      </c>
      <c r="I4" s="40" t="s">
        <v>11</v>
      </c>
      <c r="J4" s="40" t="s">
        <v>12</v>
      </c>
    </row>
    <row r="5" spans="1:10" s="28" customFormat="1" ht="55.5" customHeight="1">
      <c r="A5" s="42"/>
      <c r="B5" s="42"/>
      <c r="C5" s="42"/>
      <c r="D5" s="43" t="s">
        <v>13</v>
      </c>
      <c r="E5" s="44" t="s">
        <v>14</v>
      </c>
      <c r="F5" s="43" t="s">
        <v>15</v>
      </c>
      <c r="G5" s="40"/>
      <c r="H5" s="45"/>
      <c r="I5" s="40"/>
      <c r="J5" s="40"/>
    </row>
    <row r="6" spans="1:10" s="28" customFormat="1" ht="27.75" customHeight="1">
      <c r="A6" s="46" t="s">
        <v>16</v>
      </c>
      <c r="B6" s="47"/>
      <c r="C6" s="47"/>
      <c r="D6" s="47"/>
      <c r="E6" s="47"/>
      <c r="F6" s="47"/>
      <c r="G6" s="48"/>
      <c r="H6" s="48"/>
      <c r="I6" s="48"/>
      <c r="J6" s="61"/>
    </row>
    <row r="7" spans="1:10" s="29" customFormat="1" ht="27.75" customHeight="1">
      <c r="A7" s="49">
        <v>1</v>
      </c>
      <c r="B7" s="50" t="s">
        <v>17</v>
      </c>
      <c r="C7" s="51" t="s">
        <v>18</v>
      </c>
      <c r="D7" s="52">
        <f>SUM(E7:F7)</f>
        <v>214.12</v>
      </c>
      <c r="E7" s="53"/>
      <c r="F7" s="53">
        <v>214.12</v>
      </c>
      <c r="G7" s="53">
        <v>214.12</v>
      </c>
      <c r="H7" s="54">
        <f>G7/D7</f>
        <v>1</v>
      </c>
      <c r="I7" s="53">
        <v>100</v>
      </c>
      <c r="J7" s="62" t="s">
        <v>19</v>
      </c>
    </row>
    <row r="8" spans="1:10" s="29" customFormat="1" ht="27.75" customHeight="1">
      <c r="A8" s="55" t="s">
        <v>20</v>
      </c>
      <c r="B8" s="56"/>
      <c r="C8" s="56"/>
      <c r="D8" s="52">
        <f>SUM(E8:F8)</f>
        <v>214.12</v>
      </c>
      <c r="E8" s="57">
        <f>SUM(E7:E7)</f>
        <v>0</v>
      </c>
      <c r="F8" s="57">
        <f>SUM(F7:F7)</f>
        <v>214.12</v>
      </c>
      <c r="G8" s="57">
        <f>SUM(G7:G7)</f>
        <v>214.12</v>
      </c>
      <c r="H8" s="58">
        <f>G8/D8</f>
        <v>1</v>
      </c>
      <c r="I8" s="63"/>
      <c r="J8" s="64"/>
    </row>
    <row r="9" spans="1:10" s="30" customFormat="1" ht="69.75" customHeight="1">
      <c r="A9" s="59" t="s">
        <v>21</v>
      </c>
      <c r="B9" s="59"/>
      <c r="C9" s="59"/>
      <c r="D9" s="59"/>
      <c r="E9" s="59"/>
      <c r="F9" s="59"/>
      <c r="G9" s="59"/>
      <c r="H9" s="59"/>
      <c r="I9" s="65"/>
      <c r="J9" s="65"/>
    </row>
    <row r="10" spans="4:10" s="29" customFormat="1" ht="27.75" customHeight="1">
      <c r="D10" s="60"/>
      <c r="E10" s="60"/>
      <c r="F10" s="60"/>
      <c r="G10" s="60"/>
      <c r="H10" s="60"/>
      <c r="I10" s="60"/>
      <c r="J10" s="60"/>
    </row>
    <row r="11" spans="4:10" s="29" customFormat="1" ht="27.75" customHeight="1">
      <c r="D11" s="60"/>
      <c r="E11" s="60"/>
      <c r="F11" s="60"/>
      <c r="G11" s="60"/>
      <c r="H11" s="60"/>
      <c r="I11" s="60"/>
      <c r="J11" s="60"/>
    </row>
  </sheetData>
  <sheetProtection insertRows="0" deleteRows="0" autoFilter="0"/>
  <mergeCells count="13">
    <mergeCell ref="A2:J2"/>
    <mergeCell ref="C3:F3"/>
    <mergeCell ref="G3:I3"/>
    <mergeCell ref="D4:F4"/>
    <mergeCell ref="A8:C8"/>
    <mergeCell ref="A9:J9"/>
    <mergeCell ref="A3:A5"/>
    <mergeCell ref="B3:B5"/>
    <mergeCell ref="C4:C5"/>
    <mergeCell ref="G4:G5"/>
    <mergeCell ref="H4:H5"/>
    <mergeCell ref="I4:I5"/>
    <mergeCell ref="J4:J5"/>
  </mergeCells>
  <dataValidations count="1">
    <dataValidation type="list" allowBlank="1" showInputMessage="1" showErrorMessage="1" sqref="J7 J8">
      <formula1>"是, 否"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workbookViewId="0" topLeftCell="A1">
      <selection activeCell="A2" sqref="A2:J2"/>
    </sheetView>
  </sheetViews>
  <sheetFormatPr defaultColWidth="9.00390625" defaultRowHeight="15"/>
  <cols>
    <col min="1" max="1" width="12.421875" style="1" customWidth="1"/>
    <col min="2" max="2" width="10.8515625" style="2" customWidth="1"/>
    <col min="3" max="3" width="25.140625" style="3" customWidth="1"/>
    <col min="4" max="4" width="24.421875" style="3" customWidth="1"/>
    <col min="5" max="5" width="8.7109375" style="3" customWidth="1"/>
    <col min="6" max="6" width="9.57421875" style="4" customWidth="1"/>
    <col min="7" max="7" width="18.28125" style="4" customWidth="1"/>
    <col min="8" max="8" width="9.28125" style="4" customWidth="1"/>
    <col min="9" max="9" width="6.7109375" style="4" customWidth="1"/>
    <col min="10" max="10" width="25.57421875" style="4" customWidth="1"/>
    <col min="11" max="16384" width="9.00390625" style="4" customWidth="1"/>
  </cols>
  <sheetData>
    <row r="1" ht="30" customHeight="1">
      <c r="A1" s="5" t="s">
        <v>22</v>
      </c>
    </row>
    <row r="2" spans="1:10" s="1" customFormat="1" ht="24" customHeight="1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5" customHeight="1">
      <c r="A3" s="7" t="s">
        <v>24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9.5" customHeight="1">
      <c r="A4" s="8" t="s">
        <v>25</v>
      </c>
      <c r="B4" s="8"/>
      <c r="C4" s="8" t="s">
        <v>17</v>
      </c>
      <c r="D4" s="8"/>
      <c r="E4" s="8" t="s">
        <v>26</v>
      </c>
      <c r="F4" s="8"/>
      <c r="G4" s="8"/>
      <c r="H4" s="8"/>
      <c r="I4" s="8"/>
      <c r="J4" s="8"/>
    </row>
    <row r="5" spans="1:10" s="1" customFormat="1" ht="15" customHeight="1">
      <c r="A5" s="9" t="s">
        <v>27</v>
      </c>
      <c r="B5" s="9"/>
      <c r="C5" s="9"/>
      <c r="D5" s="9" t="s">
        <v>28</v>
      </c>
      <c r="E5" s="9"/>
      <c r="F5" s="9" t="s">
        <v>29</v>
      </c>
      <c r="G5" s="9"/>
      <c r="H5" s="9"/>
      <c r="I5" s="9" t="s">
        <v>30</v>
      </c>
      <c r="J5" s="22"/>
    </row>
    <row r="6" spans="1:10" s="1" customFormat="1" ht="21" customHeight="1">
      <c r="A6" s="9"/>
      <c r="B6" s="9"/>
      <c r="C6" s="9" t="s">
        <v>31</v>
      </c>
      <c r="D6" s="9">
        <v>1002.28</v>
      </c>
      <c r="E6" s="9"/>
      <c r="F6" s="9">
        <f>F8+F9</f>
        <v>3392.58</v>
      </c>
      <c r="G6" s="9"/>
      <c r="H6" s="9"/>
      <c r="I6" s="23">
        <f>F6/D6</f>
        <v>3.3848625134692902</v>
      </c>
      <c r="J6" s="23"/>
    </row>
    <row r="7" spans="1:10" s="1" customFormat="1" ht="18" customHeight="1">
      <c r="A7" s="9"/>
      <c r="B7" s="9"/>
      <c r="C7" s="9" t="s">
        <v>32</v>
      </c>
      <c r="D7" s="9">
        <v>0</v>
      </c>
      <c r="E7" s="9"/>
      <c r="F7" s="9">
        <v>0</v>
      </c>
      <c r="G7" s="9"/>
      <c r="H7" s="9"/>
      <c r="I7" s="23"/>
      <c r="J7" s="23"/>
    </row>
    <row r="8" spans="1:10" s="1" customFormat="1" ht="18.75" customHeight="1">
      <c r="A8" s="9"/>
      <c r="B8" s="9"/>
      <c r="C8" s="9" t="s">
        <v>33</v>
      </c>
      <c r="D8" s="9">
        <v>572.19</v>
      </c>
      <c r="E8" s="9"/>
      <c r="F8" s="9">
        <v>1290.38</v>
      </c>
      <c r="G8" s="9"/>
      <c r="H8" s="9"/>
      <c r="I8" s="23">
        <f>F8/D8</f>
        <v>2.2551599993009317</v>
      </c>
      <c r="J8" s="23"/>
    </row>
    <row r="9" spans="1:10" s="1" customFormat="1" ht="18" customHeight="1">
      <c r="A9" s="9"/>
      <c r="B9" s="9"/>
      <c r="C9" s="9" t="s">
        <v>34</v>
      </c>
      <c r="D9" s="9">
        <v>430.09</v>
      </c>
      <c r="E9" s="9"/>
      <c r="F9" s="10">
        <v>2102.2</v>
      </c>
      <c r="G9" s="10"/>
      <c r="H9" s="10"/>
      <c r="I9" s="23">
        <f>F9/D9</f>
        <v>4.887814178427771</v>
      </c>
      <c r="J9" s="23"/>
    </row>
    <row r="10" spans="1:10" s="1" customFormat="1" ht="15" customHeight="1">
      <c r="A10" s="9" t="s">
        <v>35</v>
      </c>
      <c r="B10" s="9" t="s">
        <v>36</v>
      </c>
      <c r="C10" s="9"/>
      <c r="D10" s="9"/>
      <c r="E10" s="9" t="s">
        <v>37</v>
      </c>
      <c r="F10" s="9"/>
      <c r="G10" s="9"/>
      <c r="H10" s="9"/>
      <c r="I10" s="9"/>
      <c r="J10" s="9"/>
    </row>
    <row r="11" spans="1:10" s="1" customFormat="1" ht="255.75" customHeight="1">
      <c r="A11" s="9"/>
      <c r="B11" s="11" t="s">
        <v>38</v>
      </c>
      <c r="C11" s="11"/>
      <c r="D11" s="11"/>
      <c r="E11" s="11" t="s">
        <v>39</v>
      </c>
      <c r="F11" s="11"/>
      <c r="G11" s="11"/>
      <c r="H11" s="11"/>
      <c r="I11" s="11"/>
      <c r="J11" s="11"/>
    </row>
    <row r="12" spans="1:10" s="1" customFormat="1" ht="18.75" customHeight="1">
      <c r="A12" s="9" t="s">
        <v>40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s="1" customFormat="1" ht="15" customHeight="1">
      <c r="A13" s="12" t="s">
        <v>41</v>
      </c>
      <c r="B13" s="12" t="s">
        <v>42</v>
      </c>
      <c r="C13" s="12" t="s">
        <v>43</v>
      </c>
      <c r="D13" s="12" t="s">
        <v>44</v>
      </c>
      <c r="E13" s="12" t="s">
        <v>45</v>
      </c>
      <c r="F13" s="12"/>
      <c r="G13" s="13" t="s">
        <v>46</v>
      </c>
      <c r="H13" s="13" t="s">
        <v>47</v>
      </c>
      <c r="I13" s="13" t="s">
        <v>48</v>
      </c>
      <c r="J13" s="12" t="s">
        <v>49</v>
      </c>
    </row>
    <row r="14" spans="1:10" s="1" customFormat="1" ht="15.75" customHeight="1">
      <c r="A14" s="12"/>
      <c r="B14" s="12"/>
      <c r="C14" s="12"/>
      <c r="D14" s="12"/>
      <c r="E14" s="12"/>
      <c r="F14" s="12"/>
      <c r="G14" s="13"/>
      <c r="H14" s="13"/>
      <c r="I14" s="13"/>
      <c r="J14" s="12"/>
    </row>
    <row r="15" spans="1:10" s="1" customFormat="1" ht="13.5">
      <c r="A15" s="12" t="s">
        <v>50</v>
      </c>
      <c r="B15" s="12">
        <v>30</v>
      </c>
      <c r="C15" s="12" t="s">
        <v>51</v>
      </c>
      <c r="D15" s="12" t="s">
        <v>52</v>
      </c>
      <c r="E15" s="12" t="s">
        <v>53</v>
      </c>
      <c r="F15" s="12"/>
      <c r="G15" s="13" t="s">
        <v>54</v>
      </c>
      <c r="H15" s="13">
        <v>5</v>
      </c>
      <c r="I15" s="13">
        <v>5</v>
      </c>
      <c r="J15" s="12"/>
    </row>
    <row r="16" spans="1:10" s="1" customFormat="1" ht="13.5">
      <c r="A16" s="12"/>
      <c r="B16" s="12"/>
      <c r="C16" s="12" t="s">
        <v>55</v>
      </c>
      <c r="D16" s="12" t="s">
        <v>56</v>
      </c>
      <c r="E16" s="12" t="s">
        <v>57</v>
      </c>
      <c r="F16" s="12"/>
      <c r="G16" s="13" t="s">
        <v>57</v>
      </c>
      <c r="H16" s="13">
        <v>5</v>
      </c>
      <c r="I16" s="13">
        <v>5</v>
      </c>
      <c r="J16" s="12"/>
    </row>
    <row r="17" spans="1:10" s="1" customFormat="1" ht="13.5">
      <c r="A17" s="12"/>
      <c r="B17" s="12"/>
      <c r="C17" s="12" t="s">
        <v>58</v>
      </c>
      <c r="D17" s="12" t="s">
        <v>59</v>
      </c>
      <c r="E17" s="14" t="s">
        <v>60</v>
      </c>
      <c r="F17" s="14"/>
      <c r="G17" s="13" t="s">
        <v>60</v>
      </c>
      <c r="H17" s="13">
        <v>5</v>
      </c>
      <c r="I17" s="13">
        <v>5</v>
      </c>
      <c r="J17" s="12"/>
    </row>
    <row r="18" spans="1:10" s="1" customFormat="1" ht="13.5">
      <c r="A18" s="12"/>
      <c r="B18" s="12"/>
      <c r="C18" s="12"/>
      <c r="D18" s="12" t="s">
        <v>61</v>
      </c>
      <c r="E18" s="12" t="s">
        <v>62</v>
      </c>
      <c r="F18" s="12"/>
      <c r="G18" s="13" t="s">
        <v>62</v>
      </c>
      <c r="H18" s="13">
        <v>5</v>
      </c>
      <c r="I18" s="13">
        <v>5</v>
      </c>
      <c r="J18" s="12"/>
    </row>
    <row r="19" spans="1:10" s="1" customFormat="1" ht="13.5">
      <c r="A19" s="12"/>
      <c r="B19" s="12"/>
      <c r="C19" s="12" t="s">
        <v>63</v>
      </c>
      <c r="D19" s="15" t="s">
        <v>64</v>
      </c>
      <c r="E19" s="12" t="s">
        <v>65</v>
      </c>
      <c r="F19" s="12"/>
      <c r="G19" s="13" t="s">
        <v>65</v>
      </c>
      <c r="H19" s="13">
        <v>5</v>
      </c>
      <c r="I19" s="13">
        <v>5</v>
      </c>
      <c r="J19" s="12"/>
    </row>
    <row r="20" spans="1:10" s="1" customFormat="1" ht="13.5">
      <c r="A20" s="12"/>
      <c r="B20" s="12"/>
      <c r="C20" s="12"/>
      <c r="D20" s="15" t="s">
        <v>66</v>
      </c>
      <c r="E20" s="12" t="s">
        <v>67</v>
      </c>
      <c r="F20" s="12"/>
      <c r="G20" s="13" t="s">
        <v>67</v>
      </c>
      <c r="H20" s="13">
        <v>5</v>
      </c>
      <c r="I20" s="13">
        <v>5</v>
      </c>
      <c r="J20" s="12"/>
    </row>
    <row r="21" spans="1:10" s="1" customFormat="1" ht="13.5">
      <c r="A21" s="12" t="s">
        <v>68</v>
      </c>
      <c r="B21" s="15">
        <v>25</v>
      </c>
      <c r="C21" s="16" t="s">
        <v>69</v>
      </c>
      <c r="D21" s="16" t="s">
        <v>70</v>
      </c>
      <c r="E21" s="16" t="s">
        <v>71</v>
      </c>
      <c r="F21" s="16"/>
      <c r="G21" s="16">
        <v>56</v>
      </c>
      <c r="H21" s="15">
        <v>1</v>
      </c>
      <c r="I21" s="15">
        <v>1</v>
      </c>
      <c r="J21" s="24" t="s">
        <v>72</v>
      </c>
    </row>
    <row r="22" spans="1:10" s="1" customFormat="1" ht="13.5">
      <c r="A22" s="12"/>
      <c r="B22" s="15"/>
      <c r="C22" s="16"/>
      <c r="D22" s="16" t="s">
        <v>73</v>
      </c>
      <c r="E22" s="16" t="s">
        <v>71</v>
      </c>
      <c r="F22" s="16"/>
      <c r="G22" s="16">
        <v>16</v>
      </c>
      <c r="H22" s="15">
        <v>1</v>
      </c>
      <c r="I22" s="15">
        <v>1</v>
      </c>
      <c r="J22" s="24"/>
    </row>
    <row r="23" spans="1:10" s="1" customFormat="1" ht="13.5">
      <c r="A23" s="12"/>
      <c r="B23" s="15"/>
      <c r="C23" s="16"/>
      <c r="D23" s="16" t="s">
        <v>74</v>
      </c>
      <c r="E23" s="16" t="s">
        <v>75</v>
      </c>
      <c r="F23" s="16"/>
      <c r="G23" s="16">
        <v>4</v>
      </c>
      <c r="H23" s="15">
        <v>1</v>
      </c>
      <c r="I23" s="15">
        <v>1</v>
      </c>
      <c r="J23" s="25"/>
    </row>
    <row r="24" spans="1:10" s="1" customFormat="1" ht="28.5" customHeight="1">
      <c r="A24" s="12"/>
      <c r="B24" s="15"/>
      <c r="C24" s="16"/>
      <c r="D24" s="16" t="s">
        <v>76</v>
      </c>
      <c r="E24" s="16" t="s">
        <v>77</v>
      </c>
      <c r="F24" s="16"/>
      <c r="G24" s="16">
        <v>114</v>
      </c>
      <c r="H24" s="15">
        <v>1</v>
      </c>
      <c r="I24" s="15">
        <v>1</v>
      </c>
      <c r="J24" s="25"/>
    </row>
    <row r="25" spans="1:10" s="1" customFormat="1" ht="24" customHeight="1">
      <c r="A25" s="12"/>
      <c r="B25" s="15"/>
      <c r="C25" s="16" t="s">
        <v>78</v>
      </c>
      <c r="D25" s="16" t="s">
        <v>79</v>
      </c>
      <c r="E25" s="16" t="s">
        <v>80</v>
      </c>
      <c r="F25" s="16"/>
      <c r="G25" s="17">
        <f>(3392.58/1002.28)</f>
        <v>3.3848625134692902</v>
      </c>
      <c r="H25" s="15">
        <v>2</v>
      </c>
      <c r="I25" s="15">
        <v>2</v>
      </c>
      <c r="J25" s="25" t="s">
        <v>81</v>
      </c>
    </row>
    <row r="26" spans="1:10" s="1" customFormat="1" ht="24" customHeight="1">
      <c r="A26" s="12"/>
      <c r="B26" s="15"/>
      <c r="C26" s="16"/>
      <c r="D26" s="16" t="s">
        <v>82</v>
      </c>
      <c r="E26" s="16" t="s">
        <v>83</v>
      </c>
      <c r="F26" s="16"/>
      <c r="G26" s="17">
        <v>0</v>
      </c>
      <c r="H26" s="15">
        <v>2</v>
      </c>
      <c r="I26" s="15">
        <v>2</v>
      </c>
      <c r="J26" s="25" t="s">
        <v>84</v>
      </c>
    </row>
    <row r="27" spans="1:10" s="1" customFormat="1" ht="24" customHeight="1">
      <c r="A27" s="12"/>
      <c r="B27" s="15"/>
      <c r="C27" s="16"/>
      <c r="D27" s="16" t="s">
        <v>85</v>
      </c>
      <c r="E27" s="16" t="s">
        <v>86</v>
      </c>
      <c r="F27" s="16"/>
      <c r="G27" s="17">
        <f>(39.81/56.99)*100%</f>
        <v>0.6985436041410774</v>
      </c>
      <c r="H27" s="15">
        <v>2</v>
      </c>
      <c r="I27" s="15">
        <v>2</v>
      </c>
      <c r="J27" s="25" t="s">
        <v>87</v>
      </c>
    </row>
    <row r="28" spans="1:10" s="1" customFormat="1" ht="24" customHeight="1">
      <c r="A28" s="12"/>
      <c r="B28" s="15"/>
      <c r="C28" s="16"/>
      <c r="D28" s="16" t="s">
        <v>88</v>
      </c>
      <c r="E28" s="16" t="s">
        <v>86</v>
      </c>
      <c r="F28" s="16"/>
      <c r="G28" s="17">
        <f>(39.81/56.99)*100%</f>
        <v>0.6985436041410774</v>
      </c>
      <c r="H28" s="15">
        <v>2</v>
      </c>
      <c r="I28" s="15">
        <v>2</v>
      </c>
      <c r="J28" s="25" t="s">
        <v>89</v>
      </c>
    </row>
    <row r="29" spans="1:10" s="1" customFormat="1" ht="24" customHeight="1">
      <c r="A29" s="12"/>
      <c r="B29" s="15"/>
      <c r="C29" s="16"/>
      <c r="D29" s="16" t="s">
        <v>90</v>
      </c>
      <c r="E29" s="16" t="s">
        <v>86</v>
      </c>
      <c r="F29" s="16"/>
      <c r="G29" s="18">
        <f>(54/70)*100%</f>
        <v>0.7714285714285715</v>
      </c>
      <c r="H29" s="15">
        <v>1</v>
      </c>
      <c r="I29" s="15">
        <v>1</v>
      </c>
      <c r="J29" s="25" t="s">
        <v>91</v>
      </c>
    </row>
    <row r="30" spans="1:10" s="1" customFormat="1" ht="24" customHeight="1">
      <c r="A30" s="12"/>
      <c r="B30" s="15"/>
      <c r="C30" s="16"/>
      <c r="D30" s="16" t="s">
        <v>92</v>
      </c>
      <c r="E30" s="16" t="s">
        <v>93</v>
      </c>
      <c r="F30" s="16"/>
      <c r="G30" s="18">
        <v>0.1</v>
      </c>
      <c r="H30" s="15">
        <v>1</v>
      </c>
      <c r="I30" s="15">
        <v>0</v>
      </c>
      <c r="J30" s="25" t="s">
        <v>94</v>
      </c>
    </row>
    <row r="31" spans="1:10" s="1" customFormat="1" ht="24" customHeight="1">
      <c r="A31" s="12"/>
      <c r="B31" s="15"/>
      <c r="C31" s="16"/>
      <c r="D31" s="16" t="s">
        <v>95</v>
      </c>
      <c r="E31" s="16">
        <v>1</v>
      </c>
      <c r="F31" s="16"/>
      <c r="G31" s="18">
        <v>1</v>
      </c>
      <c r="H31" s="15">
        <v>1</v>
      </c>
      <c r="I31" s="15">
        <v>1</v>
      </c>
      <c r="J31" s="25" t="s">
        <v>96</v>
      </c>
    </row>
    <row r="32" spans="1:10" s="1" customFormat="1" ht="16.5" customHeight="1">
      <c r="A32" s="12"/>
      <c r="B32" s="15"/>
      <c r="C32" s="16" t="s">
        <v>97</v>
      </c>
      <c r="D32" s="16" t="s">
        <v>98</v>
      </c>
      <c r="E32" s="16" t="s">
        <v>99</v>
      </c>
      <c r="F32" s="16"/>
      <c r="G32" s="18" t="s">
        <v>99</v>
      </c>
      <c r="H32" s="15">
        <v>1</v>
      </c>
      <c r="I32" s="15">
        <v>1</v>
      </c>
      <c r="J32" s="25"/>
    </row>
    <row r="33" spans="1:10" s="1" customFormat="1" ht="16.5" customHeight="1">
      <c r="A33" s="12"/>
      <c r="B33" s="15"/>
      <c r="C33" s="16"/>
      <c r="D33" s="16" t="s">
        <v>100</v>
      </c>
      <c r="E33" s="16" t="s">
        <v>101</v>
      </c>
      <c r="F33" s="16"/>
      <c r="G33" s="16" t="s">
        <v>101</v>
      </c>
      <c r="H33" s="15">
        <v>1</v>
      </c>
      <c r="I33" s="15">
        <v>1</v>
      </c>
      <c r="J33" s="25"/>
    </row>
    <row r="34" spans="1:10" s="1" customFormat="1" ht="15" customHeight="1">
      <c r="A34" s="12"/>
      <c r="B34" s="15"/>
      <c r="C34" s="16"/>
      <c r="D34" s="16" t="s">
        <v>102</v>
      </c>
      <c r="E34" s="16" t="s">
        <v>103</v>
      </c>
      <c r="F34" s="16"/>
      <c r="G34" s="18" t="s">
        <v>103</v>
      </c>
      <c r="H34" s="15">
        <v>2</v>
      </c>
      <c r="I34" s="15">
        <v>2</v>
      </c>
      <c r="J34" s="25"/>
    </row>
    <row r="35" spans="1:10" s="1" customFormat="1" ht="15" customHeight="1">
      <c r="A35" s="12"/>
      <c r="B35" s="15"/>
      <c r="C35" s="16" t="s">
        <v>104</v>
      </c>
      <c r="D35" s="16" t="s">
        <v>105</v>
      </c>
      <c r="E35" s="16" t="s">
        <v>106</v>
      </c>
      <c r="F35" s="16"/>
      <c r="G35" s="16">
        <v>967.17</v>
      </c>
      <c r="H35" s="15">
        <v>1</v>
      </c>
      <c r="I35" s="15">
        <v>1</v>
      </c>
      <c r="J35" s="25"/>
    </row>
    <row r="36" spans="1:10" s="1" customFormat="1" ht="27.75" customHeight="1">
      <c r="A36" s="12"/>
      <c r="B36" s="15"/>
      <c r="C36" s="16"/>
      <c r="D36" s="16" t="s">
        <v>107</v>
      </c>
      <c r="E36" s="16" t="s">
        <v>108</v>
      </c>
      <c r="F36" s="16"/>
      <c r="G36" s="16">
        <f>ROUND(G35/83,2)</f>
        <v>11.65</v>
      </c>
      <c r="H36" s="15">
        <v>1</v>
      </c>
      <c r="I36" s="15">
        <v>1</v>
      </c>
      <c r="J36" s="25" t="s">
        <v>109</v>
      </c>
    </row>
    <row r="37" spans="1:10" s="1" customFormat="1" ht="15" customHeight="1">
      <c r="A37" s="12"/>
      <c r="B37" s="15"/>
      <c r="C37" s="16"/>
      <c r="D37" s="16" t="s">
        <v>110</v>
      </c>
      <c r="E37" s="16" t="s">
        <v>106</v>
      </c>
      <c r="F37" s="16"/>
      <c r="G37" s="16">
        <v>323.21</v>
      </c>
      <c r="H37" s="15">
        <v>2</v>
      </c>
      <c r="I37" s="15">
        <v>2</v>
      </c>
      <c r="J37" s="25"/>
    </row>
    <row r="38" spans="1:10" ht="15" customHeight="1">
      <c r="A38" s="12"/>
      <c r="B38" s="15"/>
      <c r="C38" s="16"/>
      <c r="D38" s="16" t="s">
        <v>111</v>
      </c>
      <c r="E38" s="16" t="s">
        <v>106</v>
      </c>
      <c r="F38" s="16"/>
      <c r="G38" s="19">
        <v>39.82</v>
      </c>
      <c r="H38" s="15">
        <v>2</v>
      </c>
      <c r="I38" s="15">
        <v>2</v>
      </c>
      <c r="J38" s="24"/>
    </row>
    <row r="39" spans="1:10" s="1" customFormat="1" ht="36" customHeight="1">
      <c r="A39" s="12" t="s">
        <v>112</v>
      </c>
      <c r="B39" s="15">
        <v>35</v>
      </c>
      <c r="C39" s="16" t="s">
        <v>113</v>
      </c>
      <c r="D39" s="16" t="s">
        <v>114</v>
      </c>
      <c r="E39" s="16" t="s">
        <v>115</v>
      </c>
      <c r="F39" s="16"/>
      <c r="G39" s="17" t="s">
        <v>115</v>
      </c>
      <c r="H39" s="15">
        <v>3</v>
      </c>
      <c r="I39" s="15">
        <v>3</v>
      </c>
      <c r="J39" s="26" t="s">
        <v>116</v>
      </c>
    </row>
    <row r="40" spans="1:10" ht="24.75" customHeight="1">
      <c r="A40" s="12"/>
      <c r="B40" s="15"/>
      <c r="C40" s="16"/>
      <c r="D40" s="16" t="s">
        <v>117</v>
      </c>
      <c r="E40" s="16" t="s">
        <v>118</v>
      </c>
      <c r="F40" s="16"/>
      <c r="G40" s="17">
        <f>(323.2/204.26)</f>
        <v>1.5822970723587584</v>
      </c>
      <c r="H40" s="15">
        <v>2</v>
      </c>
      <c r="I40" s="15">
        <v>0</v>
      </c>
      <c r="J40" s="26" t="s">
        <v>119</v>
      </c>
    </row>
    <row r="41" spans="1:10" ht="15" customHeight="1">
      <c r="A41" s="12"/>
      <c r="B41" s="15"/>
      <c r="C41" s="16"/>
      <c r="D41" s="16" t="s">
        <v>120</v>
      </c>
      <c r="E41" s="16" t="s">
        <v>121</v>
      </c>
      <c r="F41" s="16"/>
      <c r="G41" s="16" t="s">
        <v>121</v>
      </c>
      <c r="H41" s="15">
        <v>3</v>
      </c>
      <c r="I41" s="15">
        <v>3</v>
      </c>
      <c r="J41" s="15"/>
    </row>
    <row r="42" spans="1:10" ht="30" customHeight="1">
      <c r="A42" s="12"/>
      <c r="B42" s="15"/>
      <c r="C42" s="16" t="s">
        <v>122</v>
      </c>
      <c r="D42" s="16" t="s">
        <v>123</v>
      </c>
      <c r="E42" s="16" t="s">
        <v>124</v>
      </c>
      <c r="F42" s="16"/>
      <c r="G42" s="16" t="s">
        <v>125</v>
      </c>
      <c r="H42" s="15">
        <v>3</v>
      </c>
      <c r="I42" s="15">
        <v>3</v>
      </c>
      <c r="J42" s="15"/>
    </row>
    <row r="43" spans="1:10" ht="15" customHeight="1">
      <c r="A43" s="12"/>
      <c r="B43" s="15"/>
      <c r="C43" s="16"/>
      <c r="D43" s="16" t="s">
        <v>126</v>
      </c>
      <c r="E43" s="16" t="s">
        <v>127</v>
      </c>
      <c r="F43" s="16"/>
      <c r="G43" s="16" t="s">
        <v>127</v>
      </c>
      <c r="H43" s="15">
        <v>3</v>
      </c>
      <c r="I43" s="15">
        <v>3</v>
      </c>
      <c r="J43" s="15"/>
    </row>
    <row r="44" spans="1:10" ht="15.75" customHeight="1">
      <c r="A44" s="12"/>
      <c r="B44" s="15"/>
      <c r="C44" s="16"/>
      <c r="D44" s="16" t="s">
        <v>128</v>
      </c>
      <c r="E44" s="16" t="s">
        <v>129</v>
      </c>
      <c r="F44" s="16"/>
      <c r="G44" s="16" t="s">
        <v>130</v>
      </c>
      <c r="H44" s="15">
        <v>3</v>
      </c>
      <c r="I44" s="15">
        <v>3</v>
      </c>
      <c r="J44" s="15"/>
    </row>
    <row r="45" spans="1:10" ht="15" customHeight="1">
      <c r="A45" s="12"/>
      <c r="B45" s="15"/>
      <c r="C45" s="16"/>
      <c r="D45" s="16" t="s">
        <v>131</v>
      </c>
      <c r="E45" s="16" t="s">
        <v>132</v>
      </c>
      <c r="F45" s="16"/>
      <c r="G45" s="16" t="s">
        <v>132</v>
      </c>
      <c r="H45" s="15">
        <v>3</v>
      </c>
      <c r="I45" s="15">
        <v>3</v>
      </c>
      <c r="J45" s="15"/>
    </row>
    <row r="46" spans="1:10" s="1" customFormat="1" ht="24">
      <c r="A46" s="12"/>
      <c r="B46" s="15"/>
      <c r="C46" s="16"/>
      <c r="D46" s="16" t="s">
        <v>133</v>
      </c>
      <c r="E46" s="16" t="s">
        <v>134</v>
      </c>
      <c r="F46" s="16"/>
      <c r="G46" s="16" t="s">
        <v>134</v>
      </c>
      <c r="H46" s="15">
        <v>3</v>
      </c>
      <c r="I46" s="15">
        <v>3</v>
      </c>
      <c r="J46" s="15"/>
    </row>
    <row r="47" spans="1:10" s="1" customFormat="1" ht="13.5">
      <c r="A47" s="12"/>
      <c r="B47" s="15"/>
      <c r="C47" s="16"/>
      <c r="D47" s="16" t="s">
        <v>135</v>
      </c>
      <c r="E47" s="16" t="s">
        <v>136</v>
      </c>
      <c r="F47" s="16"/>
      <c r="G47" s="16" t="s">
        <v>136</v>
      </c>
      <c r="H47" s="15">
        <v>3</v>
      </c>
      <c r="I47" s="15">
        <v>3</v>
      </c>
      <c r="J47" s="15"/>
    </row>
    <row r="48" spans="1:10" s="1" customFormat="1" ht="13.5">
      <c r="A48" s="12"/>
      <c r="B48" s="15"/>
      <c r="C48" s="16" t="s">
        <v>137</v>
      </c>
      <c r="D48" s="16" t="s">
        <v>138</v>
      </c>
      <c r="E48" s="16" t="s">
        <v>139</v>
      </c>
      <c r="F48" s="16"/>
      <c r="G48" s="16" t="s">
        <v>140</v>
      </c>
      <c r="H48" s="15">
        <v>2</v>
      </c>
      <c r="I48" s="15">
        <v>2</v>
      </c>
      <c r="J48" s="15"/>
    </row>
    <row r="49" spans="1:10" s="1" customFormat="1" ht="13.5">
      <c r="A49" s="12"/>
      <c r="B49" s="15"/>
      <c r="C49" s="16"/>
      <c r="D49" s="16" t="s">
        <v>141</v>
      </c>
      <c r="E49" s="16" t="s">
        <v>142</v>
      </c>
      <c r="F49" s="16"/>
      <c r="G49" s="16" t="s">
        <v>140</v>
      </c>
      <c r="H49" s="15">
        <v>2</v>
      </c>
      <c r="I49" s="15">
        <v>2</v>
      </c>
      <c r="J49" s="15"/>
    </row>
    <row r="50" spans="1:10" s="1" customFormat="1" ht="24">
      <c r="A50" s="12"/>
      <c r="B50" s="15"/>
      <c r="C50" s="16" t="s">
        <v>143</v>
      </c>
      <c r="D50" s="16" t="s">
        <v>144</v>
      </c>
      <c r="E50" s="16" t="s">
        <v>145</v>
      </c>
      <c r="F50" s="16"/>
      <c r="G50" s="16" t="s">
        <v>146</v>
      </c>
      <c r="H50" s="15">
        <v>2</v>
      </c>
      <c r="I50" s="15">
        <v>2</v>
      </c>
      <c r="J50" s="15"/>
    </row>
    <row r="51" spans="1:10" s="1" customFormat="1" ht="13.5">
      <c r="A51" s="12"/>
      <c r="B51" s="15"/>
      <c r="C51" s="16"/>
      <c r="D51" s="16" t="s">
        <v>147</v>
      </c>
      <c r="E51" s="16" t="s">
        <v>148</v>
      </c>
      <c r="F51" s="16"/>
      <c r="G51" s="16" t="s">
        <v>148</v>
      </c>
      <c r="H51" s="15">
        <v>3</v>
      </c>
      <c r="I51" s="15">
        <v>3</v>
      </c>
      <c r="J51" s="15"/>
    </row>
    <row r="52" spans="1:10" s="1" customFormat="1" ht="13.5">
      <c r="A52" s="12" t="s">
        <v>149</v>
      </c>
      <c r="B52" s="15">
        <v>10</v>
      </c>
      <c r="C52" s="16" t="s">
        <v>150</v>
      </c>
      <c r="D52" s="16" t="s">
        <v>151</v>
      </c>
      <c r="E52" s="16" t="s">
        <v>152</v>
      </c>
      <c r="F52" s="16"/>
      <c r="G52" s="16" t="s">
        <v>153</v>
      </c>
      <c r="H52" s="15">
        <v>3</v>
      </c>
      <c r="I52" s="15">
        <v>3</v>
      </c>
      <c r="J52" s="15"/>
    </row>
    <row r="53" spans="1:10" s="1" customFormat="1" ht="13.5">
      <c r="A53" s="12"/>
      <c r="B53" s="15"/>
      <c r="C53" s="16"/>
      <c r="D53" s="16" t="s">
        <v>154</v>
      </c>
      <c r="E53" s="16" t="s">
        <v>152</v>
      </c>
      <c r="F53" s="16"/>
      <c r="G53" s="16" t="s">
        <v>153</v>
      </c>
      <c r="H53" s="15">
        <v>3</v>
      </c>
      <c r="I53" s="15">
        <v>3</v>
      </c>
      <c r="J53" s="15"/>
    </row>
    <row r="54" spans="1:10" s="1" customFormat="1" ht="13.5">
      <c r="A54" s="12"/>
      <c r="B54" s="15"/>
      <c r="C54" s="16"/>
      <c r="D54" s="20" t="s">
        <v>155</v>
      </c>
      <c r="E54" s="16" t="s">
        <v>152</v>
      </c>
      <c r="F54" s="16"/>
      <c r="G54" s="16" t="s">
        <v>153</v>
      </c>
      <c r="H54" s="15">
        <v>4</v>
      </c>
      <c r="I54" s="15">
        <v>4</v>
      </c>
      <c r="J54" s="15"/>
    </row>
    <row r="55" spans="1:10" s="1" customFormat="1" ht="13.5">
      <c r="A55" s="21" t="s">
        <v>156</v>
      </c>
      <c r="B55" s="21"/>
      <c r="C55" s="21"/>
      <c r="D55" s="21"/>
      <c r="E55" s="21"/>
      <c r="F55" s="21"/>
      <c r="G55" s="21"/>
      <c r="H55" s="15">
        <f>SUM(H15:H54)</f>
        <v>100</v>
      </c>
      <c r="I55" s="15">
        <f>SUM(I15:I54)</f>
        <v>97</v>
      </c>
      <c r="J55" s="15"/>
    </row>
    <row r="56" s="1" customFormat="1" ht="13.5">
      <c r="B56" s="3"/>
    </row>
    <row r="57" s="1" customFormat="1" ht="13.5">
      <c r="B57" s="3"/>
    </row>
    <row r="58" s="1" customFormat="1" ht="13.5">
      <c r="B58" s="3"/>
    </row>
    <row r="59" s="1" customFormat="1" ht="13.5">
      <c r="B59" s="3"/>
    </row>
    <row r="60" s="1" customFormat="1" ht="13.5">
      <c r="B60" s="3"/>
    </row>
    <row r="61" s="1" customFormat="1" ht="13.5">
      <c r="B61" s="3"/>
    </row>
    <row r="62" s="1" customFormat="1" ht="13.5">
      <c r="B62" s="3"/>
    </row>
    <row r="63" s="1" customFormat="1" ht="13.5">
      <c r="B63" s="3"/>
    </row>
    <row r="64" s="1" customFormat="1" ht="13.5">
      <c r="B64" s="3"/>
    </row>
    <row r="65" s="1" customFormat="1" ht="13.5">
      <c r="B65" s="3"/>
    </row>
    <row r="66" s="1" customFormat="1" ht="13.5">
      <c r="B66" s="3"/>
    </row>
    <row r="67" s="1" customFormat="1" ht="13.5">
      <c r="B67" s="3"/>
    </row>
    <row r="68" s="1" customFormat="1" ht="13.5">
      <c r="B68" s="3"/>
    </row>
    <row r="69" s="1" customFormat="1" ht="13.5">
      <c r="B69" s="3"/>
    </row>
    <row r="70" s="1" customFormat="1" ht="13.5">
      <c r="B70" s="3"/>
    </row>
    <row r="71" s="1" customFormat="1" ht="13.5">
      <c r="B71" s="3"/>
    </row>
    <row r="72" s="1" customFormat="1" ht="13.5">
      <c r="B72" s="3"/>
    </row>
    <row r="73" s="1" customFormat="1" ht="13.5">
      <c r="B73" s="3"/>
    </row>
    <row r="74" s="1" customFormat="1" ht="13.5">
      <c r="B74" s="3"/>
    </row>
    <row r="75" s="1" customFormat="1" ht="13.5">
      <c r="B75" s="3"/>
    </row>
    <row r="76" s="1" customFormat="1" ht="13.5">
      <c r="B76" s="3"/>
    </row>
    <row r="77" s="1" customFormat="1" ht="13.5">
      <c r="B77" s="3"/>
    </row>
    <row r="78" s="1" customFormat="1" ht="13.5">
      <c r="B78" s="3"/>
    </row>
    <row r="79" s="1" customFormat="1" ht="13.5">
      <c r="B79" s="3"/>
    </row>
    <row r="80" s="1" customFormat="1" ht="13.5">
      <c r="B80" s="3"/>
    </row>
    <row r="81" s="1" customFormat="1" ht="13.5">
      <c r="B81" s="3"/>
    </row>
    <row r="82" s="1" customFormat="1" ht="13.5">
      <c r="B82" s="3"/>
    </row>
    <row r="83" s="1" customFormat="1" ht="13.5">
      <c r="B83" s="3"/>
    </row>
    <row r="84" s="1" customFormat="1" ht="13.5">
      <c r="B84" s="3"/>
    </row>
  </sheetData>
  <sheetProtection/>
  <mergeCells count="97">
    <mergeCell ref="A2:J2"/>
    <mergeCell ref="A3:J3"/>
    <mergeCell ref="A4:B4"/>
    <mergeCell ref="C4:D4"/>
    <mergeCell ref="E4:G4"/>
    <mergeCell ref="H4:J4"/>
    <mergeCell ref="D5:E5"/>
    <mergeCell ref="F5:H5"/>
    <mergeCell ref="I5:J5"/>
    <mergeCell ref="D6:E6"/>
    <mergeCell ref="F6:H6"/>
    <mergeCell ref="I6:J6"/>
    <mergeCell ref="D7:E7"/>
    <mergeCell ref="F7:H7"/>
    <mergeCell ref="I7:J7"/>
    <mergeCell ref="D8:E8"/>
    <mergeCell ref="F8:H8"/>
    <mergeCell ref="I8:J8"/>
    <mergeCell ref="D9:E9"/>
    <mergeCell ref="F9:H9"/>
    <mergeCell ref="I9:J9"/>
    <mergeCell ref="B10:D10"/>
    <mergeCell ref="E10:J10"/>
    <mergeCell ref="B11:D11"/>
    <mergeCell ref="E11:J11"/>
    <mergeCell ref="A12:J12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A55:G55"/>
    <mergeCell ref="A10:A11"/>
    <mergeCell ref="A13:A14"/>
    <mergeCell ref="A15:A20"/>
    <mergeCell ref="A21:A38"/>
    <mergeCell ref="A39:A51"/>
    <mergeCell ref="A52:A54"/>
    <mergeCell ref="B13:B14"/>
    <mergeCell ref="B15:B20"/>
    <mergeCell ref="B21:B38"/>
    <mergeCell ref="B39:B51"/>
    <mergeCell ref="B52:B54"/>
    <mergeCell ref="C13:C14"/>
    <mergeCell ref="C17:C18"/>
    <mergeCell ref="C19:C20"/>
    <mergeCell ref="C21:C24"/>
    <mergeCell ref="C25:C31"/>
    <mergeCell ref="C32:C34"/>
    <mergeCell ref="C35:C38"/>
    <mergeCell ref="C39:C41"/>
    <mergeCell ref="C42:C47"/>
    <mergeCell ref="C48:C49"/>
    <mergeCell ref="C50:C51"/>
    <mergeCell ref="C52:C54"/>
    <mergeCell ref="D13:D14"/>
    <mergeCell ref="G13:G14"/>
    <mergeCell ref="H13:H14"/>
    <mergeCell ref="I13:I14"/>
    <mergeCell ref="J13:J14"/>
    <mergeCell ref="A5:B9"/>
    <mergeCell ref="E13:F14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Administrator</cp:lastModifiedBy>
  <dcterms:created xsi:type="dcterms:W3CDTF">2021-02-08T05:02:00Z</dcterms:created>
  <dcterms:modified xsi:type="dcterms:W3CDTF">2023-09-20T00:42:50Z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C4723BB0AA364D9FA8D0DCF2214AD667</vt:lpwstr>
  </property>
  <property fmtid="{D5CDD505-2E9C-101B-9397-08002B2CF9AE}" pid="5" name="KSOReadingLayo">
    <vt:bool>true</vt:bool>
  </property>
</Properties>
</file>