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7" activeTab="1"/>
  </bookViews>
  <sheets>
    <sheet name="全南县城区绿化养护项目" sheetId="1" r:id="rId1"/>
    <sheet name="生活污水处理费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<sst xmlns="http://schemas.openxmlformats.org/spreadsheetml/2006/main" count="178" uniqueCount="109">
  <si>
    <t>附件2</t>
  </si>
  <si>
    <t>项目支出绩效自评表</t>
  </si>
  <si>
    <t>（2021年度）</t>
  </si>
  <si>
    <t>项目名称</t>
  </si>
  <si>
    <t>全南县城区绿化养护项目</t>
  </si>
  <si>
    <t>主管部门</t>
  </si>
  <si>
    <t>全南县城市管理局</t>
  </si>
  <si>
    <t>实施单位</t>
  </si>
  <si>
    <t>陈湘华 18179715601</t>
  </si>
  <si>
    <t>项目资金
（万元）</t>
  </si>
  <si>
    <t>年初预算数</t>
  </si>
  <si>
    <t>全年预算数（A)</t>
  </si>
  <si>
    <t>全年执行数(B)</t>
  </si>
  <si>
    <t>分值</t>
  </si>
  <si>
    <t>执行率(B/A)</t>
  </si>
  <si>
    <t>得分</t>
  </si>
  <si>
    <t>年度资金总额</t>
  </si>
  <si>
    <t>其中：当年财政拨款</t>
  </si>
  <si>
    <t>—</t>
  </si>
  <si>
    <t xml:space="preserve">      上年结转资金</t>
  </si>
  <si>
    <t>政府性基金</t>
  </si>
  <si>
    <t xml:space="preserve">    其他资金</t>
  </si>
  <si>
    <t>年度总体目标</t>
  </si>
  <si>
    <t>预期目标</t>
  </si>
  <si>
    <t>实际完成情况</t>
  </si>
  <si>
    <t>目标1：提升城区绿化率，改善城市生态环境。
目标2：为市民提供优良的休闲、娱乐环境，满足市民休闲需要。</t>
  </si>
  <si>
    <t>提升城区达到27.64万㎡的绿地，为市民提供绿色生态、人与自然和谐共处的环境空间，群众满意度100%</t>
  </si>
  <si>
    <t>绩
效
指
标</t>
  </si>
  <si>
    <t>一级指标</t>
  </si>
  <si>
    <t>二级指标</t>
  </si>
  <si>
    <t>三级指标</t>
  </si>
  <si>
    <t>年度指标值（A)</t>
  </si>
  <si>
    <t>实际完成值(B)</t>
  </si>
  <si>
    <t>偏差原因分析及改进措施</t>
  </si>
  <si>
    <t>产出指标（50分）</t>
  </si>
  <si>
    <t>数量指标</t>
  </si>
  <si>
    <t>城区绿地面积</t>
  </si>
  <si>
    <t>27.64万㎡</t>
  </si>
  <si>
    <t>草花种植面积</t>
  </si>
  <si>
    <t>0.53万㎡</t>
  </si>
  <si>
    <t>草花更换频率</t>
  </si>
  <si>
    <t>每年更换六次</t>
  </si>
  <si>
    <t>六次</t>
  </si>
  <si>
    <t>质量指标</t>
  </si>
  <si>
    <t>养护等级</t>
  </si>
  <si>
    <t>绿化养护三级标准</t>
  </si>
  <si>
    <t>当年绿植种植成活率</t>
  </si>
  <si>
    <t>绿地养护管理检查考核情况</t>
  </si>
  <si>
    <t>≥90分</t>
  </si>
  <si>
    <t>时效指标</t>
  </si>
  <si>
    <t>绿地养护时间</t>
  </si>
  <si>
    <t>每月</t>
  </si>
  <si>
    <t>绿地养护与草花种植及时率</t>
  </si>
  <si>
    <t>及时</t>
  </si>
  <si>
    <t>养护作业产生垃圾清理率</t>
  </si>
  <si>
    <t>成本指标</t>
  </si>
  <si>
    <t>绿化养护项目费用</t>
  </si>
  <si>
    <t>629.9万元</t>
  </si>
  <si>
    <t>效益指标（30分）</t>
  </si>
  <si>
    <t>经济效益
指标</t>
  </si>
  <si>
    <t>社会效益
指标</t>
  </si>
  <si>
    <t>美化城市环境，提高城市绿化</t>
  </si>
  <si>
    <t>有提高</t>
  </si>
  <si>
    <t>生态效益
指标</t>
  </si>
  <si>
    <t>改善城市环境和空气质量</t>
  </si>
  <si>
    <t>城区绿化覆盖增长率</t>
  </si>
  <si>
    <t>可持续影响指标</t>
  </si>
  <si>
    <t>改善城区居住环境</t>
  </si>
  <si>
    <t>达到长期持续使用</t>
  </si>
  <si>
    <t>满意度
指标
（10分）</t>
  </si>
  <si>
    <t>服务对象满意度指标</t>
  </si>
  <si>
    <t>群众满意度</t>
  </si>
  <si>
    <t>满意度95%以上</t>
  </si>
  <si>
    <t>总分</t>
  </si>
  <si>
    <t xml:space="preserve">填报人：                                                  审核人：                                     </t>
  </si>
  <si>
    <r>
      <rPr>
        <sz val="12"/>
        <color indexed="8"/>
        <rFont val="宋体"/>
        <family val="0"/>
      </rPr>
      <t>注：1</t>
    </r>
    <r>
      <rPr>
        <sz val="12"/>
        <color indexed="8"/>
        <rFont val="宋体"/>
        <family val="0"/>
      </rPr>
      <t>.得分一档最高不能超过该指标分值上限。</t>
    </r>
  </si>
  <si>
    <r>
      <t xml:space="preserve">    2.评分标准：（1） 若为</t>
    </r>
    <r>
      <rPr>
        <b/>
        <sz val="12"/>
        <color indexed="8"/>
        <rFont val="宋体"/>
        <family val="0"/>
      </rPr>
      <t>定性指标</t>
    </r>
    <r>
      <rPr>
        <sz val="12"/>
        <color indexed="8"/>
        <rFont val="宋体"/>
        <family val="0"/>
      </rPr>
      <t>，根据指标完成情况分为：达成年度指标、部分达成年度指标并具有一定效果、未达成年度指标且效果较差三档，分别按照该指标对应分值区间100-80%(含80%)、80-60%(含60%)、60-0%合理确定分值。</t>
    </r>
  </si>
  <si>
    <r>
      <rPr>
        <sz val="12"/>
        <color indexed="8"/>
        <rFont val="宋体"/>
        <family val="0"/>
      </rPr>
      <t xml:space="preserve">   （2）若为</t>
    </r>
    <r>
      <rPr>
        <b/>
        <sz val="12"/>
        <color indexed="8"/>
        <rFont val="宋体"/>
        <family val="0"/>
      </rPr>
      <t>定量指标</t>
    </r>
    <r>
      <rPr>
        <sz val="12"/>
        <color indexed="8"/>
        <rFont val="宋体"/>
        <family val="0"/>
      </rPr>
      <t>，完成值达到指标值，记满分；未达到指标值，按B/A或A/B*该指标分值记分。定量指标若为正向指标（即指标值为≥*），则得分计算方法应用全年实际值（B）/年度指标值（A）*该指标分值；若定量指标为反向指标（即指标值为≤*），则得分计算方法应用年度指标值（A）/全年实际值（B）*该指标分值。</t>
    </r>
  </si>
  <si>
    <t xml:space="preserve">    3.请在“偏差原因分析及改进措施”中说明偏离目标、不能完成目标的原因及拟采取的措施。</t>
  </si>
  <si>
    <t>附件</t>
  </si>
  <si>
    <t>生活污水处理费</t>
  </si>
  <si>
    <t>负责人及电话</t>
  </si>
  <si>
    <t>陈雷　13879753460</t>
  </si>
  <si>
    <t>江西洪城水业环保有限公司全南县分公司</t>
  </si>
  <si>
    <t>其中：一般公共预算</t>
  </si>
  <si>
    <t xml:space="preserve">  上级追加</t>
  </si>
  <si>
    <t xml:space="preserve">   其他资金</t>
  </si>
  <si>
    <t>县城区生活污水收集至全南县城烧斗村生活污水处理厂集中处理，出水水质达到一级Ｂ标准排放，污泥脱水后满足外运填埋要求。</t>
  </si>
  <si>
    <t>县城区生活污水收集至全南县城烧斗村生活污水处理厂集中处理，完成了生活污水厂提标改造，出水水质由一级Ｂ标准提高到了一级A标准排放，污泥脱水后满足外运填埋要求。</t>
  </si>
  <si>
    <t>生活污水处理量（万吨）</t>
  </si>
  <si>
    <t>1.年初计划是按照1万吨/天预算的处理量，由于污水处理量是动态指标，无法准确预估，年终是实际结算处理量约0.9万吨/天。2.污水管网不完善。污水管网建设覆盖面不广，存在污水收集空白区。</t>
  </si>
  <si>
    <t>出水水质</t>
  </si>
  <si>
    <t>一级A标准</t>
  </si>
  <si>
    <t>脱水污泥含水率</t>
  </si>
  <si>
    <t>≦60%</t>
  </si>
  <si>
    <t>污水处理及时性</t>
  </si>
  <si>
    <t>运行费（万元）</t>
  </si>
  <si>
    <t>本年度支付了10个月的处理费</t>
  </si>
  <si>
    <t>是否提高水资源的利用程度，改善桃江河水质状况</t>
  </si>
  <si>
    <t>提高水资源的利用程度，改善桃江河水质状况</t>
  </si>
  <si>
    <t>避免污水对城市的威胁,妥善处理好污水中的有害物质,维持城区的良好生态环境,促进人与自然和谐发展。</t>
  </si>
  <si>
    <t>避免污水对城市的威胁，妥善处理好污水中的有害物质,维持城区的良好生态环境，促进人与自然和谐发展。</t>
  </si>
  <si>
    <t>避免污水对城市的威胁，妥善处理好污水中的有害物质，维持城区的良好生态环境，促进人与自然和谐发展。</t>
  </si>
  <si>
    <t>提高水资源的利用率，对保护环境的影响</t>
  </si>
  <si>
    <t>长期</t>
  </si>
  <si>
    <r>
      <rPr>
        <sz val="12"/>
        <color indexed="8"/>
        <rFont val="宋体"/>
        <family val="0"/>
      </rPr>
      <t>注：1</t>
    </r>
    <r>
      <rPr>
        <sz val="12"/>
        <color indexed="8"/>
        <rFont val="宋体"/>
        <family val="0"/>
      </rPr>
      <t>.得分一档最高不能超过该指标分值上限。</t>
    </r>
  </si>
  <si>
    <r>
      <rPr>
        <sz val="12"/>
        <color indexed="8"/>
        <rFont val="宋体"/>
        <family val="0"/>
      </rPr>
      <t xml:space="preserve">    2.评分标准：（1） 若为</t>
    </r>
    <r>
      <rPr>
        <b/>
        <sz val="12"/>
        <color indexed="8"/>
        <rFont val="宋体"/>
        <family val="0"/>
      </rPr>
      <t>定性指标</t>
    </r>
    <r>
      <rPr>
        <sz val="12"/>
        <color indexed="8"/>
        <rFont val="宋体"/>
        <family val="0"/>
      </rPr>
      <t>，则根据“三档”原则分别按照指标分值的100-80%(含80%)、80-50%(含50%)、50-0%来记分。定性指标根据指标完成情况分为：达成年度指标、部分达成年度指标并具有一定效果、未达成年度指标且效果较差三档，分别按照该指标对应分值区间100-80%(含80%)、80-50%(含50%)、50-0%合理确定分值。</t>
    </r>
  </si>
  <si>
    <r>
      <rPr>
        <sz val="12"/>
        <color indexed="8"/>
        <rFont val="宋体"/>
        <family val="0"/>
      </rPr>
      <t xml:space="preserve">   （2）若为</t>
    </r>
    <r>
      <rPr>
        <b/>
        <sz val="12"/>
        <color indexed="8"/>
        <rFont val="宋体"/>
        <family val="0"/>
      </rPr>
      <t>定量指标</t>
    </r>
    <r>
      <rPr>
        <sz val="12"/>
        <color indexed="8"/>
        <rFont val="宋体"/>
        <family val="0"/>
      </rPr>
      <t>，完成值达到指标值，记满分；未达到指标值，按B/A或A/B*该指标分值记分。定量指标若为正向指标（即指标值为≥*），则得分计算方法应用全年实际值（B）/年度指标值（A）*该指标分值；若定量指标为反向指标（即指标值为≤*），则得分计算方法应用年度指标值（A）/全年实际值（B）*该指标分值。</t>
    </r>
  </si>
  <si>
    <t xml:space="preserve">    3.请在“未完成原因分析”中说明偏离目标、不能完成目标的原因及拟采取的措施。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</si>
</sst>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6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6"/>
      <color indexed="8"/>
      <name val="黑体"/>
      <family val="3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仿宋"/>
      <family val="3"/>
    </font>
    <font>
      <sz val="11"/>
      <name val="仿宋"/>
      <family val="3"/>
    </font>
    <font>
      <b/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黑体"/>
      <family val="3"/>
    </font>
    <font>
      <b/>
      <sz val="16"/>
      <color theme="1"/>
      <name val="宋体"/>
      <family val="0"/>
    </font>
    <font>
      <sz val="11"/>
      <color theme="1"/>
      <name val="宋体"/>
      <family val="0"/>
    </font>
    <font>
      <sz val="12"/>
      <color theme="1"/>
      <name val="宋体"/>
      <family val="0"/>
    </font>
    <font>
      <sz val="12"/>
      <color rgb="FF000000"/>
      <name val="宋体"/>
      <family val="0"/>
    </font>
    <font>
      <sz val="10"/>
      <color theme="1"/>
      <name val="宋体"/>
      <family val="0"/>
    </font>
    <font>
      <sz val="11"/>
      <color theme="1"/>
      <name val="仿宋"/>
      <family val="3"/>
    </font>
    <font>
      <b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28" fillId="0" borderId="0">
      <alignment vertical="center"/>
      <protection/>
    </xf>
  </cellStyleXfs>
  <cellXfs count="45">
    <xf numFmtId="0" fontId="0" fillId="0" borderId="0" xfId="0" applyAlignment="1">
      <alignment vertical="center"/>
    </xf>
    <xf numFmtId="0" fontId="28" fillId="0" borderId="0" xfId="0" applyFont="1" applyFill="1" applyAlignment="1">
      <alignment/>
    </xf>
    <xf numFmtId="0" fontId="48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justify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176" fontId="0" fillId="0" borderId="11" xfId="0" applyNumberFormat="1" applyFont="1" applyFill="1" applyBorder="1" applyAlignment="1">
      <alignment horizontal="center" vertical="center" wrapText="1"/>
    </xf>
    <xf numFmtId="176" fontId="0" fillId="0" borderId="12" xfId="0" applyNumberFormat="1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left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176" fontId="51" fillId="0" borderId="9" xfId="0" applyNumberFormat="1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left" vertical="center" wrapText="1"/>
    </xf>
    <xf numFmtId="0" fontId="53" fillId="0" borderId="9" xfId="0" applyFont="1" applyFill="1" applyBorder="1" applyAlignment="1">
      <alignment horizontal="center" vertical="center" wrapText="1"/>
    </xf>
    <xf numFmtId="9" fontId="51" fillId="0" borderId="9" xfId="0" applyNumberFormat="1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left" vertical="center"/>
    </xf>
    <xf numFmtId="0" fontId="51" fillId="0" borderId="0" xfId="0" applyFont="1" applyFill="1" applyBorder="1" applyAlignment="1">
      <alignment horizontal="left" vertical="center" wrapText="1"/>
    </xf>
    <xf numFmtId="0" fontId="51" fillId="0" borderId="0" xfId="0" applyFont="1" applyFill="1" applyBorder="1" applyAlignment="1">
      <alignment horizontal="left" vertical="center"/>
    </xf>
    <xf numFmtId="0" fontId="50" fillId="0" borderId="0" xfId="0" applyFont="1" applyFill="1" applyBorder="1" applyAlignment="1">
      <alignment horizontal="left" vertical="center"/>
    </xf>
    <xf numFmtId="10" fontId="51" fillId="0" borderId="9" xfId="0" applyNumberFormat="1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0" fontId="48" fillId="0" borderId="0" xfId="0" applyFont="1" applyFill="1" applyAlignment="1">
      <alignment vertical="center"/>
    </xf>
    <xf numFmtId="0" fontId="49" fillId="0" borderId="0" xfId="0" applyFont="1" applyFill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left" vertical="center" wrapText="1"/>
    </xf>
    <xf numFmtId="9" fontId="54" fillId="0" borderId="9" xfId="0" applyNumberFormat="1" applyFont="1" applyFill="1" applyBorder="1" applyAlignment="1">
      <alignment horizontal="center" vertical="center"/>
    </xf>
    <xf numFmtId="9" fontId="8" fillId="0" borderId="9" xfId="0" applyNumberFormat="1" applyFont="1" applyFill="1" applyBorder="1" applyAlignment="1">
      <alignment horizontal="center" vertical="center"/>
    </xf>
    <xf numFmtId="31" fontId="8" fillId="0" borderId="9" xfId="63" applyNumberFormat="1" applyFont="1" applyFill="1" applyBorder="1" applyAlignment="1">
      <alignment horizontal="center" vertical="center" wrapText="1"/>
      <protection/>
    </xf>
    <xf numFmtId="9" fontId="8" fillId="0" borderId="9" xfId="63" applyNumberFormat="1" applyFont="1" applyFill="1" applyBorder="1" applyAlignment="1">
      <alignment horizontal="center" vertical="center" wrapText="1"/>
      <protection/>
    </xf>
    <xf numFmtId="0" fontId="0" fillId="0" borderId="9" xfId="0" applyFont="1" applyFill="1" applyBorder="1" applyAlignment="1">
      <alignment horizontal="left" vertical="center" wrapText="1"/>
    </xf>
    <xf numFmtId="9" fontId="0" fillId="0" borderId="9" xfId="0" applyNumberFormat="1" applyFont="1" applyFill="1" applyBorder="1" applyAlignment="1">
      <alignment horizontal="left" vertical="center" wrapText="1"/>
    </xf>
    <xf numFmtId="0" fontId="55" fillId="0" borderId="9" xfId="0" applyFont="1" applyFill="1" applyBorder="1" applyAlignment="1">
      <alignment horizontal="left" vertical="center"/>
    </xf>
    <xf numFmtId="0" fontId="51" fillId="0" borderId="0" xfId="0" applyFont="1" applyFill="1" applyBorder="1" applyAlignment="1">
      <alignment horizontal="left" vertical="center" wrapText="1"/>
    </xf>
    <xf numFmtId="0" fontId="51" fillId="0" borderId="0" xfId="0" applyFont="1" applyFill="1" applyBorder="1" applyAlignment="1">
      <alignment horizontal="left" vertical="center"/>
    </xf>
    <xf numFmtId="0" fontId="50" fillId="0" borderId="0" xfId="0" applyFont="1" applyFill="1" applyBorder="1" applyAlignment="1">
      <alignment horizontal="left" vertical="center"/>
    </xf>
    <xf numFmtId="0" fontId="50" fillId="0" borderId="0" xfId="0" applyFont="1" applyFill="1" applyAlignment="1">
      <alignment vertical="center"/>
    </xf>
    <xf numFmtId="4" fontId="0" fillId="0" borderId="0" xfId="0" applyNumberFormat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5"/>
  <sheetViews>
    <sheetView zoomScaleSheetLayoutView="100" workbookViewId="0" topLeftCell="A24">
      <selection activeCell="Q10" sqref="Q10"/>
    </sheetView>
  </sheetViews>
  <sheetFormatPr defaultColWidth="9.00390625" defaultRowHeight="14.25"/>
  <cols>
    <col min="1" max="1" width="7.00390625" style="28" customWidth="1"/>
    <col min="2" max="2" width="9.625" style="28" customWidth="1"/>
    <col min="3" max="3" width="10.25390625" style="28" customWidth="1"/>
    <col min="4" max="4" width="10.875" style="28" customWidth="1"/>
    <col min="5" max="5" width="12.375" style="28" customWidth="1"/>
    <col min="6" max="6" width="7.75390625" style="28" customWidth="1"/>
    <col min="7" max="7" width="19.00390625" style="28" customWidth="1"/>
    <col min="8" max="8" width="16.25390625" style="28" customWidth="1"/>
    <col min="9" max="15" width="8.00390625" style="28" bestFit="1" customWidth="1"/>
  </cols>
  <sheetData>
    <row r="1" ht="20.25">
      <c r="A1" s="29" t="s">
        <v>0</v>
      </c>
    </row>
    <row r="2" spans="1:14" ht="20.2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ht="15">
      <c r="A3" s="31" t="s">
        <v>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ht="15">
      <c r="A4" s="6" t="s">
        <v>3</v>
      </c>
      <c r="B4" s="6"/>
      <c r="C4" s="6" t="s">
        <v>4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15">
      <c r="A5" s="6" t="s">
        <v>5</v>
      </c>
      <c r="B5" s="6"/>
      <c r="C5" s="6" t="s">
        <v>6</v>
      </c>
      <c r="D5" s="6"/>
      <c r="E5" s="6"/>
      <c r="F5" s="6"/>
      <c r="G5" s="6"/>
      <c r="H5" s="6" t="s">
        <v>7</v>
      </c>
      <c r="I5" s="6"/>
      <c r="J5" s="6" t="s">
        <v>8</v>
      </c>
      <c r="K5" s="6"/>
      <c r="L5" s="6"/>
      <c r="M5" s="6"/>
      <c r="N5" s="6"/>
    </row>
    <row r="6" spans="1:14" ht="15">
      <c r="A6" s="6" t="s">
        <v>9</v>
      </c>
      <c r="B6" s="6"/>
      <c r="C6" s="6"/>
      <c r="D6" s="6"/>
      <c r="E6" s="6" t="s">
        <v>10</v>
      </c>
      <c r="F6" s="6" t="s">
        <v>11</v>
      </c>
      <c r="G6" s="6"/>
      <c r="H6" s="6" t="s">
        <v>12</v>
      </c>
      <c r="I6" s="6"/>
      <c r="J6" s="6" t="s">
        <v>13</v>
      </c>
      <c r="K6" s="6"/>
      <c r="L6" s="6" t="s">
        <v>14</v>
      </c>
      <c r="M6" s="6"/>
      <c r="N6" s="6" t="s">
        <v>15</v>
      </c>
    </row>
    <row r="7" spans="1:14" ht="15">
      <c r="A7" s="6"/>
      <c r="B7" s="6"/>
      <c r="C7" s="10" t="s">
        <v>16</v>
      </c>
      <c r="D7" s="10"/>
      <c r="E7" s="6">
        <v>629.9</v>
      </c>
      <c r="F7" s="6">
        <v>629.9</v>
      </c>
      <c r="G7" s="6"/>
      <c r="H7" s="6">
        <v>629.9</v>
      </c>
      <c r="I7" s="6"/>
      <c r="J7" s="6">
        <v>10</v>
      </c>
      <c r="K7" s="6"/>
      <c r="L7" s="21">
        <f>H7/F7</f>
        <v>1</v>
      </c>
      <c r="M7" s="21"/>
      <c r="N7" s="6">
        <v>10</v>
      </c>
    </row>
    <row r="8" spans="1:14" ht="15">
      <c r="A8" s="6"/>
      <c r="B8" s="6"/>
      <c r="C8" s="6" t="s">
        <v>17</v>
      </c>
      <c r="D8" s="6"/>
      <c r="E8" s="6">
        <v>629.9</v>
      </c>
      <c r="F8" s="6">
        <v>629.9</v>
      </c>
      <c r="G8" s="6"/>
      <c r="H8" s="6">
        <v>629.9</v>
      </c>
      <c r="I8" s="6"/>
      <c r="J8" s="6" t="s">
        <v>18</v>
      </c>
      <c r="K8" s="6"/>
      <c r="L8" s="21">
        <f>H8/F8</f>
        <v>1</v>
      </c>
      <c r="M8" s="21"/>
      <c r="N8" s="6" t="s">
        <v>18</v>
      </c>
    </row>
    <row r="9" spans="1:17" ht="15">
      <c r="A9" s="6"/>
      <c r="B9" s="6"/>
      <c r="C9" s="6" t="s">
        <v>19</v>
      </c>
      <c r="D9" s="6"/>
      <c r="E9" s="6"/>
      <c r="F9" s="6"/>
      <c r="G9" s="6"/>
      <c r="H9" s="6"/>
      <c r="I9" s="6"/>
      <c r="J9" s="6" t="s">
        <v>18</v>
      </c>
      <c r="K9" s="6"/>
      <c r="L9" s="6"/>
      <c r="M9" s="6"/>
      <c r="N9" s="6" t="s">
        <v>18</v>
      </c>
      <c r="P9" t="s">
        <v>20</v>
      </c>
      <c r="Q9" s="44">
        <f>3092466.6/10000</f>
        <v>309.24666</v>
      </c>
    </row>
    <row r="10" spans="1:17" ht="15">
      <c r="A10" s="6"/>
      <c r="B10" s="6"/>
      <c r="C10" s="6" t="s">
        <v>21</v>
      </c>
      <c r="D10" s="6"/>
      <c r="E10" s="6"/>
      <c r="F10" s="6"/>
      <c r="G10" s="6"/>
      <c r="H10" s="6"/>
      <c r="I10" s="6"/>
      <c r="J10" s="6" t="s">
        <v>18</v>
      </c>
      <c r="K10" s="6"/>
      <c r="L10" s="6"/>
      <c r="M10" s="6"/>
      <c r="N10" s="6" t="s">
        <v>18</v>
      </c>
      <c r="Q10">
        <f>H8-309.25</f>
        <v>320.65</v>
      </c>
    </row>
    <row r="11" spans="1:14" ht="15">
      <c r="A11" s="6" t="s">
        <v>22</v>
      </c>
      <c r="B11" s="6" t="s">
        <v>23</v>
      </c>
      <c r="C11" s="6"/>
      <c r="D11" s="6"/>
      <c r="E11" s="6"/>
      <c r="F11" s="6"/>
      <c r="G11" s="6"/>
      <c r="H11" s="6" t="s">
        <v>24</v>
      </c>
      <c r="I11" s="6"/>
      <c r="J11" s="6"/>
      <c r="K11" s="6"/>
      <c r="L11" s="6"/>
      <c r="M11" s="6"/>
      <c r="N11" s="6"/>
    </row>
    <row r="12" spans="1:14" ht="15">
      <c r="A12" s="6"/>
      <c r="B12" s="6" t="s">
        <v>25</v>
      </c>
      <c r="C12" s="6"/>
      <c r="D12" s="6"/>
      <c r="E12" s="6"/>
      <c r="F12" s="6"/>
      <c r="G12" s="6"/>
      <c r="H12" s="6" t="s">
        <v>26</v>
      </c>
      <c r="I12" s="6"/>
      <c r="J12" s="6"/>
      <c r="K12" s="6"/>
      <c r="L12" s="6"/>
      <c r="M12" s="6"/>
      <c r="N12" s="6"/>
    </row>
    <row r="13" spans="1:14" ht="15">
      <c r="A13" s="6" t="s">
        <v>27</v>
      </c>
      <c r="B13" s="6" t="s">
        <v>28</v>
      </c>
      <c r="C13" s="6" t="s">
        <v>29</v>
      </c>
      <c r="D13" s="6" t="s">
        <v>30</v>
      </c>
      <c r="E13" s="6"/>
      <c r="F13" s="6"/>
      <c r="G13" s="6" t="s">
        <v>31</v>
      </c>
      <c r="H13" s="6" t="s">
        <v>32</v>
      </c>
      <c r="I13" s="6" t="s">
        <v>13</v>
      </c>
      <c r="J13" s="6"/>
      <c r="K13" s="6" t="s">
        <v>15</v>
      </c>
      <c r="L13" s="6"/>
      <c r="M13" s="6" t="s">
        <v>33</v>
      </c>
      <c r="N13" s="6"/>
    </row>
    <row r="14" spans="1:14" ht="1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ht="15">
      <c r="A15" s="6"/>
      <c r="B15" s="6" t="s">
        <v>34</v>
      </c>
      <c r="C15" s="6" t="s">
        <v>35</v>
      </c>
      <c r="D15" s="32" t="s">
        <v>36</v>
      </c>
      <c r="E15" s="32"/>
      <c r="F15" s="32"/>
      <c r="G15" s="6" t="s">
        <v>37</v>
      </c>
      <c r="H15" s="6" t="s">
        <v>37</v>
      </c>
      <c r="I15" s="6">
        <v>5</v>
      </c>
      <c r="J15" s="6"/>
      <c r="K15" s="6">
        <v>5</v>
      </c>
      <c r="L15" s="6"/>
      <c r="M15" s="6"/>
      <c r="N15" s="6"/>
    </row>
    <row r="16" spans="1:14" ht="15">
      <c r="A16" s="6"/>
      <c r="B16" s="6"/>
      <c r="C16" s="6"/>
      <c r="D16" s="32" t="s">
        <v>38</v>
      </c>
      <c r="E16" s="32"/>
      <c r="F16" s="32"/>
      <c r="G16" s="6" t="s">
        <v>39</v>
      </c>
      <c r="H16" s="6" t="s">
        <v>39</v>
      </c>
      <c r="I16" s="6">
        <v>5</v>
      </c>
      <c r="J16" s="6"/>
      <c r="K16" s="6">
        <v>5</v>
      </c>
      <c r="L16" s="6"/>
      <c r="M16" s="6"/>
      <c r="N16" s="6"/>
    </row>
    <row r="17" spans="1:14" ht="15">
      <c r="A17" s="6"/>
      <c r="B17" s="6"/>
      <c r="C17" s="6"/>
      <c r="D17" s="32" t="s">
        <v>40</v>
      </c>
      <c r="E17" s="32"/>
      <c r="F17" s="32"/>
      <c r="G17" s="6" t="s">
        <v>41</v>
      </c>
      <c r="H17" s="6" t="s">
        <v>42</v>
      </c>
      <c r="I17" s="6">
        <v>5</v>
      </c>
      <c r="J17" s="6"/>
      <c r="K17" s="6">
        <v>5</v>
      </c>
      <c r="L17" s="6"/>
      <c r="M17" s="6"/>
      <c r="N17" s="6"/>
    </row>
    <row r="18" spans="1:14" ht="15">
      <c r="A18" s="6"/>
      <c r="B18" s="6"/>
      <c r="C18" s="6"/>
      <c r="D18" s="32"/>
      <c r="E18" s="32"/>
      <c r="F18" s="32"/>
      <c r="G18" s="6"/>
      <c r="H18" s="6"/>
      <c r="I18" s="6"/>
      <c r="J18" s="6"/>
      <c r="K18" s="6"/>
      <c r="L18" s="6"/>
      <c r="M18" s="6"/>
      <c r="N18" s="6"/>
    </row>
    <row r="19" spans="1:14" ht="15">
      <c r="A19" s="6"/>
      <c r="B19" s="6"/>
      <c r="C19" s="6" t="s">
        <v>43</v>
      </c>
      <c r="D19" s="32" t="s">
        <v>44</v>
      </c>
      <c r="E19" s="32"/>
      <c r="F19" s="32"/>
      <c r="G19" s="33" t="s">
        <v>45</v>
      </c>
      <c r="H19" s="33" t="s">
        <v>45</v>
      </c>
      <c r="I19" s="6">
        <v>5</v>
      </c>
      <c r="J19" s="6"/>
      <c r="K19" s="6">
        <v>5</v>
      </c>
      <c r="L19" s="6"/>
      <c r="M19" s="6"/>
      <c r="N19" s="6"/>
    </row>
    <row r="20" spans="1:14" ht="15">
      <c r="A20" s="6"/>
      <c r="B20" s="6"/>
      <c r="C20" s="6"/>
      <c r="D20" s="32" t="s">
        <v>46</v>
      </c>
      <c r="E20" s="32"/>
      <c r="F20" s="32"/>
      <c r="G20" s="34">
        <v>0.95</v>
      </c>
      <c r="H20" s="34">
        <v>0.95</v>
      </c>
      <c r="I20" s="6">
        <v>5</v>
      </c>
      <c r="J20" s="6"/>
      <c r="K20" s="6">
        <v>5</v>
      </c>
      <c r="L20" s="6"/>
      <c r="M20" s="6"/>
      <c r="N20" s="6"/>
    </row>
    <row r="21" spans="1:14" ht="15">
      <c r="A21" s="6"/>
      <c r="B21" s="6"/>
      <c r="C21" s="6"/>
      <c r="D21" s="32" t="s">
        <v>47</v>
      </c>
      <c r="E21" s="32"/>
      <c r="F21" s="32"/>
      <c r="G21" s="6" t="s">
        <v>48</v>
      </c>
      <c r="H21" s="6">
        <v>92</v>
      </c>
      <c r="I21" s="6">
        <v>5</v>
      </c>
      <c r="J21" s="6"/>
      <c r="K21" s="6">
        <v>5</v>
      </c>
      <c r="L21" s="6"/>
      <c r="M21" s="6"/>
      <c r="N21" s="6"/>
    </row>
    <row r="22" spans="1:14" ht="15">
      <c r="A22" s="6"/>
      <c r="B22" s="6"/>
      <c r="C22" s="6" t="s">
        <v>49</v>
      </c>
      <c r="D22" s="32" t="s">
        <v>50</v>
      </c>
      <c r="E22" s="32"/>
      <c r="F22" s="32"/>
      <c r="G22" s="35" t="s">
        <v>51</v>
      </c>
      <c r="H22" s="35" t="s">
        <v>51</v>
      </c>
      <c r="I22" s="6">
        <v>5</v>
      </c>
      <c r="J22" s="6"/>
      <c r="K22" s="6">
        <v>5</v>
      </c>
      <c r="L22" s="6"/>
      <c r="M22" s="6"/>
      <c r="N22" s="6"/>
    </row>
    <row r="23" spans="1:14" ht="15">
      <c r="A23" s="6"/>
      <c r="B23" s="6"/>
      <c r="C23" s="6"/>
      <c r="D23" s="32" t="s">
        <v>52</v>
      </c>
      <c r="E23" s="32"/>
      <c r="F23" s="32"/>
      <c r="G23" s="36" t="s">
        <v>53</v>
      </c>
      <c r="H23" s="36" t="s">
        <v>53</v>
      </c>
      <c r="I23" s="6">
        <v>5</v>
      </c>
      <c r="J23" s="6"/>
      <c r="K23" s="6">
        <v>5</v>
      </c>
      <c r="L23" s="6"/>
      <c r="M23" s="6"/>
      <c r="N23" s="6"/>
    </row>
    <row r="24" spans="1:14" ht="15">
      <c r="A24" s="6"/>
      <c r="B24" s="6"/>
      <c r="C24" s="6"/>
      <c r="D24" s="32" t="s">
        <v>54</v>
      </c>
      <c r="E24" s="32"/>
      <c r="F24" s="32"/>
      <c r="G24" s="36">
        <v>1</v>
      </c>
      <c r="H24" s="36">
        <v>1</v>
      </c>
      <c r="I24" s="6">
        <v>5</v>
      </c>
      <c r="J24" s="6"/>
      <c r="K24" s="6">
        <v>5</v>
      </c>
      <c r="L24" s="6"/>
      <c r="M24" s="6"/>
      <c r="N24" s="6"/>
    </row>
    <row r="25" spans="1:14" ht="15">
      <c r="A25" s="6"/>
      <c r="B25" s="6"/>
      <c r="C25" s="6" t="s">
        <v>55</v>
      </c>
      <c r="D25" s="32" t="s">
        <v>56</v>
      </c>
      <c r="E25" s="32"/>
      <c r="F25" s="32"/>
      <c r="G25" s="6" t="s">
        <v>57</v>
      </c>
      <c r="H25" s="6" t="s">
        <v>57</v>
      </c>
      <c r="I25" s="6">
        <v>5</v>
      </c>
      <c r="J25" s="6"/>
      <c r="K25" s="6">
        <v>5</v>
      </c>
      <c r="L25" s="6"/>
      <c r="M25" s="6"/>
      <c r="N25" s="6"/>
    </row>
    <row r="26" spans="1:14" ht="15">
      <c r="A26" s="6"/>
      <c r="B26" s="6"/>
      <c r="C26" s="6"/>
      <c r="D26" s="32"/>
      <c r="E26" s="32"/>
      <c r="F26" s="32"/>
      <c r="G26" s="6"/>
      <c r="H26" s="6"/>
      <c r="I26" s="6"/>
      <c r="J26" s="6"/>
      <c r="K26" s="6"/>
      <c r="L26" s="6"/>
      <c r="M26" s="6"/>
      <c r="N26" s="6"/>
    </row>
    <row r="27" spans="1:14" ht="15">
      <c r="A27" s="6"/>
      <c r="B27" s="6" t="s">
        <v>58</v>
      </c>
      <c r="C27" s="6" t="s">
        <v>59</v>
      </c>
      <c r="D27" s="32"/>
      <c r="E27" s="32"/>
      <c r="F27" s="32"/>
      <c r="G27" s="6"/>
      <c r="H27" s="6"/>
      <c r="I27" s="6"/>
      <c r="J27" s="6"/>
      <c r="K27" s="6"/>
      <c r="L27" s="6"/>
      <c r="M27" s="6"/>
      <c r="N27" s="6"/>
    </row>
    <row r="28" spans="1:14" ht="15">
      <c r="A28" s="6"/>
      <c r="B28" s="6"/>
      <c r="C28" s="6"/>
      <c r="D28" s="32"/>
      <c r="E28" s="32"/>
      <c r="F28" s="32"/>
      <c r="G28" s="6"/>
      <c r="H28" s="6"/>
      <c r="I28" s="6"/>
      <c r="J28" s="6"/>
      <c r="K28" s="6"/>
      <c r="L28" s="6"/>
      <c r="M28" s="6"/>
      <c r="N28" s="6"/>
    </row>
    <row r="29" spans="1:14" ht="15">
      <c r="A29" s="6"/>
      <c r="B29" s="6"/>
      <c r="C29" s="6" t="s">
        <v>60</v>
      </c>
      <c r="D29" s="32" t="s">
        <v>61</v>
      </c>
      <c r="E29" s="32"/>
      <c r="F29" s="32"/>
      <c r="G29" s="6" t="s">
        <v>62</v>
      </c>
      <c r="H29" s="6" t="s">
        <v>62</v>
      </c>
      <c r="I29" s="6">
        <v>10</v>
      </c>
      <c r="J29" s="6"/>
      <c r="K29" s="6">
        <v>8</v>
      </c>
      <c r="L29" s="6"/>
      <c r="M29" s="6"/>
      <c r="N29" s="6"/>
    </row>
    <row r="30" spans="1:14" ht="15">
      <c r="A30" s="6"/>
      <c r="B30" s="6"/>
      <c r="C30" s="6"/>
      <c r="D30" s="32"/>
      <c r="E30" s="32"/>
      <c r="F30" s="32"/>
      <c r="G30" s="37"/>
      <c r="H30" s="37"/>
      <c r="I30" s="6"/>
      <c r="J30" s="6"/>
      <c r="K30" s="6"/>
      <c r="L30" s="6"/>
      <c r="M30" s="6"/>
      <c r="N30" s="6"/>
    </row>
    <row r="31" spans="1:14" ht="15">
      <c r="A31" s="6"/>
      <c r="B31" s="6"/>
      <c r="C31" s="6"/>
      <c r="D31" s="32"/>
      <c r="E31" s="32"/>
      <c r="F31" s="32"/>
      <c r="G31" s="6"/>
      <c r="H31" s="6"/>
      <c r="I31" s="6"/>
      <c r="J31" s="6"/>
      <c r="K31" s="6"/>
      <c r="L31" s="6"/>
      <c r="M31" s="6"/>
      <c r="N31" s="6"/>
    </row>
    <row r="32" spans="1:14" ht="15">
      <c r="A32" s="6"/>
      <c r="B32" s="6"/>
      <c r="C32" s="6" t="s">
        <v>63</v>
      </c>
      <c r="D32" s="32" t="s">
        <v>64</v>
      </c>
      <c r="E32" s="32"/>
      <c r="F32" s="32"/>
      <c r="G32" s="6" t="s">
        <v>62</v>
      </c>
      <c r="H32" s="6" t="s">
        <v>62</v>
      </c>
      <c r="I32" s="6">
        <v>5</v>
      </c>
      <c r="J32" s="6"/>
      <c r="K32" s="6">
        <v>4</v>
      </c>
      <c r="L32" s="6"/>
      <c r="M32" s="6"/>
      <c r="N32" s="6"/>
    </row>
    <row r="33" spans="1:14" ht="15">
      <c r="A33" s="6"/>
      <c r="B33" s="6"/>
      <c r="C33" s="6"/>
      <c r="D33" s="32" t="s">
        <v>65</v>
      </c>
      <c r="E33" s="32"/>
      <c r="F33" s="32"/>
      <c r="G33" s="6" t="s">
        <v>62</v>
      </c>
      <c r="H33" s="6" t="s">
        <v>62</v>
      </c>
      <c r="I33" s="6">
        <v>5</v>
      </c>
      <c r="J33" s="6"/>
      <c r="K33" s="6">
        <v>4</v>
      </c>
      <c r="L33" s="6"/>
      <c r="M33" s="6"/>
      <c r="N33" s="6"/>
    </row>
    <row r="34" spans="1:14" ht="15">
      <c r="A34" s="6"/>
      <c r="B34" s="6"/>
      <c r="C34" s="6"/>
      <c r="D34" s="32"/>
      <c r="E34" s="32"/>
      <c r="F34" s="32"/>
      <c r="G34" s="6"/>
      <c r="H34" s="6"/>
      <c r="I34" s="6"/>
      <c r="J34" s="6"/>
      <c r="K34" s="6"/>
      <c r="L34" s="6"/>
      <c r="M34" s="6"/>
      <c r="N34" s="6"/>
    </row>
    <row r="35" spans="1:14" ht="30.75">
      <c r="A35" s="6"/>
      <c r="B35" s="6"/>
      <c r="C35" s="6" t="s">
        <v>66</v>
      </c>
      <c r="D35" s="32" t="s">
        <v>67</v>
      </c>
      <c r="E35" s="32"/>
      <c r="F35" s="32"/>
      <c r="G35" s="37" t="s">
        <v>68</v>
      </c>
      <c r="H35" s="37" t="s">
        <v>68</v>
      </c>
      <c r="I35" s="6">
        <v>10</v>
      </c>
      <c r="J35" s="6"/>
      <c r="K35" s="6">
        <v>8</v>
      </c>
      <c r="L35" s="6"/>
      <c r="M35" s="6"/>
      <c r="N35" s="6"/>
    </row>
    <row r="36" spans="1:14" ht="15">
      <c r="A36" s="6"/>
      <c r="B36" s="6"/>
      <c r="C36" s="6"/>
      <c r="D36" s="32"/>
      <c r="E36" s="32"/>
      <c r="F36" s="32"/>
      <c r="G36" s="6"/>
      <c r="H36" s="6"/>
      <c r="I36" s="6"/>
      <c r="J36" s="6"/>
      <c r="K36" s="6"/>
      <c r="L36" s="6"/>
      <c r="M36" s="6"/>
      <c r="N36" s="6"/>
    </row>
    <row r="37" spans="1:14" ht="15">
      <c r="A37" s="6"/>
      <c r="B37" s="6"/>
      <c r="C37" s="6"/>
      <c r="D37" s="32"/>
      <c r="E37" s="32"/>
      <c r="F37" s="32"/>
      <c r="G37" s="6"/>
      <c r="H37" s="6"/>
      <c r="I37" s="6"/>
      <c r="J37" s="6"/>
      <c r="K37" s="6"/>
      <c r="L37" s="6"/>
      <c r="M37" s="6"/>
      <c r="N37" s="6"/>
    </row>
    <row r="38" spans="1:14" ht="15">
      <c r="A38" s="6"/>
      <c r="B38" s="6" t="s">
        <v>69</v>
      </c>
      <c r="C38" s="6" t="s">
        <v>70</v>
      </c>
      <c r="D38" s="32" t="s">
        <v>71</v>
      </c>
      <c r="E38" s="32"/>
      <c r="F38" s="32"/>
      <c r="G38" s="37" t="s">
        <v>72</v>
      </c>
      <c r="H38" s="38">
        <v>1</v>
      </c>
      <c r="I38" s="6">
        <v>10</v>
      </c>
      <c r="J38" s="6"/>
      <c r="K38" s="6">
        <v>10</v>
      </c>
      <c r="L38" s="6"/>
      <c r="M38" s="6"/>
      <c r="N38" s="6"/>
    </row>
    <row r="39" spans="1:14" ht="15">
      <c r="A39" s="6"/>
      <c r="B39" s="6"/>
      <c r="C39" s="6"/>
      <c r="D39" s="32"/>
      <c r="E39" s="32"/>
      <c r="F39" s="32"/>
      <c r="G39" s="6"/>
      <c r="H39" s="6"/>
      <c r="I39" s="6"/>
      <c r="J39" s="6"/>
      <c r="K39" s="6"/>
      <c r="L39" s="6"/>
      <c r="M39" s="6"/>
      <c r="N39" s="6"/>
    </row>
    <row r="40" spans="1:14" ht="15">
      <c r="A40" s="16" t="s">
        <v>73</v>
      </c>
      <c r="B40" s="16"/>
      <c r="C40" s="16"/>
      <c r="D40" s="16"/>
      <c r="E40" s="16"/>
      <c r="F40" s="16"/>
      <c r="G40" s="16"/>
      <c r="H40" s="16"/>
      <c r="I40" s="16">
        <f>SUM(I15:J39)+J7</f>
        <v>100</v>
      </c>
      <c r="J40" s="16"/>
      <c r="K40" s="16">
        <f>SUM(K15:L39)+N7</f>
        <v>94</v>
      </c>
      <c r="L40" s="16"/>
      <c r="M40" s="6"/>
      <c r="N40" s="6"/>
    </row>
    <row r="41" spans="1:14" ht="15">
      <c r="A41" s="39" t="s">
        <v>74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</row>
    <row r="42" spans="1:14" ht="15">
      <c r="A42" s="22" t="s">
        <v>75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</row>
    <row r="43" spans="1:14" ht="15">
      <c r="A43" s="40" t="s">
        <v>76</v>
      </c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</row>
    <row r="44" spans="1:14" ht="15">
      <c r="A44" s="40" t="s">
        <v>77</v>
      </c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</row>
    <row r="45" spans="1:14" ht="15">
      <c r="A45" s="41" t="s">
        <v>78</v>
      </c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3"/>
      <c r="M45" s="43"/>
      <c r="N45" s="43"/>
    </row>
  </sheetData>
  <sheetProtection/>
  <mergeCells count="169">
    <mergeCell ref="A2:N2"/>
    <mergeCell ref="A3:N3"/>
    <mergeCell ref="A4:B4"/>
    <mergeCell ref="C4:N4"/>
    <mergeCell ref="A5:B5"/>
    <mergeCell ref="C5:G5"/>
    <mergeCell ref="H5:I5"/>
    <mergeCell ref="J5:N5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C9:D9"/>
    <mergeCell ref="F9:G9"/>
    <mergeCell ref="H9:I9"/>
    <mergeCell ref="J9:K9"/>
    <mergeCell ref="L9:M9"/>
    <mergeCell ref="C10:D10"/>
    <mergeCell ref="F10:G10"/>
    <mergeCell ref="H10:I10"/>
    <mergeCell ref="J10:K10"/>
    <mergeCell ref="L10:M10"/>
    <mergeCell ref="B11:G11"/>
    <mergeCell ref="H11:N11"/>
    <mergeCell ref="B12:G12"/>
    <mergeCell ref="H12:N12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D25:F25"/>
    <mergeCell ref="I25:J25"/>
    <mergeCell ref="K25:L25"/>
    <mergeCell ref="M25:N25"/>
    <mergeCell ref="D26:F26"/>
    <mergeCell ref="I26:J26"/>
    <mergeCell ref="K26:L26"/>
    <mergeCell ref="M26:N26"/>
    <mergeCell ref="D27:F27"/>
    <mergeCell ref="I27:J27"/>
    <mergeCell ref="K27:L27"/>
    <mergeCell ref="M27:N27"/>
    <mergeCell ref="D28:F28"/>
    <mergeCell ref="I28:J28"/>
    <mergeCell ref="K28:L28"/>
    <mergeCell ref="M28:N28"/>
    <mergeCell ref="D29:F29"/>
    <mergeCell ref="I29:J29"/>
    <mergeCell ref="K29:L29"/>
    <mergeCell ref="M29:N29"/>
    <mergeCell ref="D30:F30"/>
    <mergeCell ref="I30:J30"/>
    <mergeCell ref="K30:L30"/>
    <mergeCell ref="M30:N30"/>
    <mergeCell ref="D31:F31"/>
    <mergeCell ref="I31:J31"/>
    <mergeCell ref="K31:L31"/>
    <mergeCell ref="M31:N31"/>
    <mergeCell ref="D32:F32"/>
    <mergeCell ref="I32:J32"/>
    <mergeCell ref="K32:L32"/>
    <mergeCell ref="M32:N32"/>
    <mergeCell ref="D33:F33"/>
    <mergeCell ref="I33:J33"/>
    <mergeCell ref="K33:L33"/>
    <mergeCell ref="M33:N33"/>
    <mergeCell ref="D34:F34"/>
    <mergeCell ref="I34:J34"/>
    <mergeCell ref="K34:L34"/>
    <mergeCell ref="M34:N34"/>
    <mergeCell ref="D35:F35"/>
    <mergeCell ref="I35:J35"/>
    <mergeCell ref="K35:L35"/>
    <mergeCell ref="M35:N35"/>
    <mergeCell ref="D36:F36"/>
    <mergeCell ref="I36:J36"/>
    <mergeCell ref="K36:L36"/>
    <mergeCell ref="M36:N36"/>
    <mergeCell ref="D37:F37"/>
    <mergeCell ref="I37:J37"/>
    <mergeCell ref="K37:L37"/>
    <mergeCell ref="M37:N37"/>
    <mergeCell ref="D38:F38"/>
    <mergeCell ref="I38:J38"/>
    <mergeCell ref="K38:L38"/>
    <mergeCell ref="M38:N38"/>
    <mergeCell ref="D39:F39"/>
    <mergeCell ref="I39:J39"/>
    <mergeCell ref="K39:L39"/>
    <mergeCell ref="M39:N39"/>
    <mergeCell ref="A40:H40"/>
    <mergeCell ref="I40:J40"/>
    <mergeCell ref="K40:L40"/>
    <mergeCell ref="M40:N40"/>
    <mergeCell ref="A41:N41"/>
    <mergeCell ref="A42:N42"/>
    <mergeCell ref="A43:N43"/>
    <mergeCell ref="A44:N44"/>
    <mergeCell ref="A45:K45"/>
    <mergeCell ref="A11:A12"/>
    <mergeCell ref="A13:A39"/>
    <mergeCell ref="B13:B14"/>
    <mergeCell ref="B15:B26"/>
    <mergeCell ref="B27:B37"/>
    <mergeCell ref="B38:B39"/>
    <mergeCell ref="C13:C14"/>
    <mergeCell ref="C15:C18"/>
    <mergeCell ref="C19:C21"/>
    <mergeCell ref="C22:C24"/>
    <mergeCell ref="C25:C26"/>
    <mergeCell ref="C27:C28"/>
    <mergeCell ref="C29:C31"/>
    <mergeCell ref="C32:C34"/>
    <mergeCell ref="C35:C37"/>
    <mergeCell ref="C38:C39"/>
    <mergeCell ref="G13:G14"/>
    <mergeCell ref="H13:H14"/>
    <mergeCell ref="A6:B10"/>
    <mergeCell ref="D13:F14"/>
    <mergeCell ref="I13:J14"/>
    <mergeCell ref="K13:L14"/>
    <mergeCell ref="M13:N14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SheetLayoutView="100" workbookViewId="0" topLeftCell="A1">
      <selection activeCell="H8" sqref="H8:I8"/>
    </sheetView>
  </sheetViews>
  <sheetFormatPr defaultColWidth="9.00390625" defaultRowHeight="14.25"/>
  <cols>
    <col min="1" max="6" width="8.00390625" style="1" bestFit="1" customWidth="1"/>
    <col min="7" max="8" width="15.25390625" style="1" customWidth="1"/>
    <col min="9" max="15" width="8.00390625" style="1" bestFit="1" customWidth="1"/>
  </cols>
  <sheetData>
    <row r="1" spans="1:14" ht="20.25">
      <c r="A1" s="2" t="s">
        <v>79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20.2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5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15">
      <c r="A4" s="6" t="s">
        <v>3</v>
      </c>
      <c r="B4" s="6"/>
      <c r="C4" s="7" t="s">
        <v>80</v>
      </c>
      <c r="D4" s="8"/>
      <c r="E4" s="8"/>
      <c r="F4" s="8"/>
      <c r="G4" s="9"/>
      <c r="H4" s="7" t="s">
        <v>81</v>
      </c>
      <c r="I4" s="9"/>
      <c r="J4" s="7" t="s">
        <v>82</v>
      </c>
      <c r="K4" s="8"/>
      <c r="L4" s="8"/>
      <c r="M4" s="8"/>
      <c r="N4" s="9"/>
    </row>
    <row r="5" spans="1:14" ht="15">
      <c r="A5" s="6" t="s">
        <v>5</v>
      </c>
      <c r="B5" s="6"/>
      <c r="C5" s="6" t="s">
        <v>6</v>
      </c>
      <c r="D5" s="6"/>
      <c r="E5" s="6"/>
      <c r="F5" s="6"/>
      <c r="G5" s="6"/>
      <c r="H5" s="6" t="s">
        <v>7</v>
      </c>
      <c r="I5" s="6"/>
      <c r="J5" s="6" t="s">
        <v>83</v>
      </c>
      <c r="K5" s="6"/>
      <c r="L5" s="6"/>
      <c r="M5" s="6"/>
      <c r="N5" s="6"/>
    </row>
    <row r="6" spans="1:14" ht="15">
      <c r="A6" s="6" t="s">
        <v>9</v>
      </c>
      <c r="B6" s="6"/>
      <c r="C6" s="6"/>
      <c r="D6" s="6"/>
      <c r="E6" s="7" t="s">
        <v>11</v>
      </c>
      <c r="F6" s="8"/>
      <c r="G6" s="9"/>
      <c r="H6" s="6" t="s">
        <v>12</v>
      </c>
      <c r="I6" s="6"/>
      <c r="J6" s="6" t="s">
        <v>13</v>
      </c>
      <c r="K6" s="6"/>
      <c r="L6" s="6" t="s">
        <v>14</v>
      </c>
      <c r="M6" s="6"/>
      <c r="N6" s="6" t="s">
        <v>15</v>
      </c>
    </row>
    <row r="7" spans="1:14" ht="15">
      <c r="A7" s="6"/>
      <c r="B7" s="6"/>
      <c r="C7" s="10" t="s">
        <v>16</v>
      </c>
      <c r="D7" s="10"/>
      <c r="E7" s="11">
        <v>1484.2724999999998</v>
      </c>
      <c r="F7" s="12"/>
      <c r="G7" s="13"/>
      <c r="H7" s="14">
        <v>1131.6</v>
      </c>
      <c r="I7" s="14"/>
      <c r="J7" s="6">
        <v>10</v>
      </c>
      <c r="K7" s="6"/>
      <c r="L7" s="26">
        <f>H7/E7</f>
        <v>0.7623936979227197</v>
      </c>
      <c r="M7" s="26"/>
      <c r="N7" s="6">
        <v>7</v>
      </c>
    </row>
    <row r="8" spans="1:14" ht="15">
      <c r="A8" s="6"/>
      <c r="B8" s="6"/>
      <c r="C8" s="6" t="s">
        <v>84</v>
      </c>
      <c r="D8" s="6"/>
      <c r="E8" s="11">
        <v>1484.2725</v>
      </c>
      <c r="F8" s="12"/>
      <c r="G8" s="13"/>
      <c r="H8" s="14">
        <v>1131.6</v>
      </c>
      <c r="I8" s="14"/>
      <c r="J8" s="6" t="s">
        <v>18</v>
      </c>
      <c r="K8" s="6"/>
      <c r="L8" s="26">
        <f>H8/E8</f>
        <v>0.7623936979227196</v>
      </c>
      <c r="M8" s="26"/>
      <c r="N8" s="6" t="s">
        <v>18</v>
      </c>
    </row>
    <row r="9" spans="1:14" ht="15">
      <c r="A9" s="6"/>
      <c r="B9" s="6"/>
      <c r="C9" s="6" t="s">
        <v>85</v>
      </c>
      <c r="D9" s="6"/>
      <c r="E9" s="7"/>
      <c r="F9" s="8"/>
      <c r="G9" s="9"/>
      <c r="H9" s="6"/>
      <c r="I9" s="6"/>
      <c r="J9" s="6" t="s">
        <v>18</v>
      </c>
      <c r="K9" s="6"/>
      <c r="L9" s="6"/>
      <c r="M9" s="6"/>
      <c r="N9" s="6" t="s">
        <v>18</v>
      </c>
    </row>
    <row r="10" spans="1:14" ht="15">
      <c r="A10" s="6"/>
      <c r="B10" s="6"/>
      <c r="C10" s="6" t="s">
        <v>86</v>
      </c>
      <c r="D10" s="6"/>
      <c r="E10" s="7"/>
      <c r="F10" s="8"/>
      <c r="G10" s="9"/>
      <c r="H10" s="6"/>
      <c r="I10" s="6"/>
      <c r="J10" s="6" t="s">
        <v>18</v>
      </c>
      <c r="K10" s="6"/>
      <c r="L10" s="6"/>
      <c r="M10" s="6"/>
      <c r="N10" s="6" t="s">
        <v>18</v>
      </c>
    </row>
    <row r="11" spans="1:14" ht="15">
      <c r="A11" s="6" t="s">
        <v>22</v>
      </c>
      <c r="B11" s="6" t="s">
        <v>23</v>
      </c>
      <c r="C11" s="6"/>
      <c r="D11" s="6"/>
      <c r="E11" s="6"/>
      <c r="F11" s="6"/>
      <c r="G11" s="6"/>
      <c r="H11" s="6" t="s">
        <v>24</v>
      </c>
      <c r="I11" s="6"/>
      <c r="J11" s="6"/>
      <c r="K11" s="6"/>
      <c r="L11" s="6"/>
      <c r="M11" s="6"/>
      <c r="N11" s="6"/>
    </row>
    <row r="12" spans="1:14" ht="15">
      <c r="A12" s="6"/>
      <c r="B12" s="15" t="s">
        <v>87</v>
      </c>
      <c r="C12" s="15"/>
      <c r="D12" s="15"/>
      <c r="E12" s="15"/>
      <c r="F12" s="15"/>
      <c r="G12" s="15"/>
      <c r="H12" s="15" t="s">
        <v>88</v>
      </c>
      <c r="I12" s="15"/>
      <c r="J12" s="15"/>
      <c r="K12" s="15"/>
      <c r="L12" s="15"/>
      <c r="M12" s="15"/>
      <c r="N12" s="15"/>
    </row>
    <row r="13" spans="1:14" ht="15">
      <c r="A13" s="6" t="s">
        <v>27</v>
      </c>
      <c r="B13" s="6" t="s">
        <v>28</v>
      </c>
      <c r="C13" s="6" t="s">
        <v>29</v>
      </c>
      <c r="D13" s="6" t="s">
        <v>30</v>
      </c>
      <c r="E13" s="6"/>
      <c r="F13" s="6"/>
      <c r="G13" s="6" t="s">
        <v>31</v>
      </c>
      <c r="H13" s="6" t="s">
        <v>32</v>
      </c>
      <c r="I13" s="6" t="s">
        <v>13</v>
      </c>
      <c r="J13" s="6"/>
      <c r="K13" s="6" t="s">
        <v>15</v>
      </c>
      <c r="L13" s="6"/>
      <c r="M13" s="6" t="s">
        <v>33</v>
      </c>
      <c r="N13" s="6"/>
    </row>
    <row r="14" spans="1:14" ht="1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ht="30.75">
      <c r="A15" s="6"/>
      <c r="B15" s="6" t="s">
        <v>34</v>
      </c>
      <c r="C15" s="6" t="s">
        <v>35</v>
      </c>
      <c r="D15" s="16" t="s">
        <v>89</v>
      </c>
      <c r="E15" s="16"/>
      <c r="F15" s="16"/>
      <c r="G15" s="6">
        <v>365</v>
      </c>
      <c r="H15" s="17">
        <v>318.4</v>
      </c>
      <c r="I15" s="17">
        <v>10</v>
      </c>
      <c r="J15" s="17"/>
      <c r="K15" s="14">
        <f>H15/G15*I15</f>
        <v>8.723287671232876</v>
      </c>
      <c r="L15" s="14"/>
      <c r="M15" s="20" t="s">
        <v>90</v>
      </c>
      <c r="N15" s="20"/>
    </row>
    <row r="16" spans="1:14" ht="15">
      <c r="A16" s="6"/>
      <c r="B16" s="6"/>
      <c r="C16" s="6" t="s">
        <v>43</v>
      </c>
      <c r="D16" s="16" t="s">
        <v>91</v>
      </c>
      <c r="E16" s="16"/>
      <c r="F16" s="16"/>
      <c r="G16" s="6" t="s">
        <v>92</v>
      </c>
      <c r="H16" s="6" t="s">
        <v>92</v>
      </c>
      <c r="I16" s="17">
        <v>10</v>
      </c>
      <c r="J16" s="17"/>
      <c r="K16" s="17">
        <v>10</v>
      </c>
      <c r="L16" s="17"/>
      <c r="M16" s="6"/>
      <c r="N16" s="6"/>
    </row>
    <row r="17" spans="1:14" ht="15">
      <c r="A17" s="6"/>
      <c r="B17" s="6"/>
      <c r="C17" s="6"/>
      <c r="D17" s="16" t="s">
        <v>93</v>
      </c>
      <c r="E17" s="16"/>
      <c r="F17" s="16"/>
      <c r="G17" s="6" t="s">
        <v>94</v>
      </c>
      <c r="H17" s="6" t="s">
        <v>94</v>
      </c>
      <c r="I17" s="17">
        <v>10</v>
      </c>
      <c r="J17" s="17"/>
      <c r="K17" s="17">
        <v>10</v>
      </c>
      <c r="L17" s="17"/>
      <c r="M17" s="6"/>
      <c r="N17" s="6"/>
    </row>
    <row r="18" spans="1:14" ht="30.75">
      <c r="A18" s="6"/>
      <c r="B18" s="6"/>
      <c r="C18" s="6" t="s">
        <v>49</v>
      </c>
      <c r="D18" s="16" t="s">
        <v>95</v>
      </c>
      <c r="E18" s="16"/>
      <c r="F18" s="16"/>
      <c r="G18" s="6" t="s">
        <v>53</v>
      </c>
      <c r="H18" s="6" t="s">
        <v>53</v>
      </c>
      <c r="I18" s="17">
        <v>10</v>
      </c>
      <c r="J18" s="17"/>
      <c r="K18" s="17">
        <v>10</v>
      </c>
      <c r="L18" s="17"/>
      <c r="M18" s="6"/>
      <c r="N18" s="6"/>
    </row>
    <row r="19" spans="1:14" ht="30.75">
      <c r="A19" s="6"/>
      <c r="B19" s="6"/>
      <c r="C19" s="6" t="s">
        <v>55</v>
      </c>
      <c r="D19" s="16" t="s">
        <v>96</v>
      </c>
      <c r="E19" s="16"/>
      <c r="F19" s="16"/>
      <c r="G19" s="18">
        <f>365*4.0665</f>
        <v>1484.2724999999998</v>
      </c>
      <c r="H19" s="18">
        <v>1131.6</v>
      </c>
      <c r="I19" s="17">
        <v>10</v>
      </c>
      <c r="J19" s="17"/>
      <c r="K19" s="17">
        <v>7</v>
      </c>
      <c r="L19" s="17"/>
      <c r="M19" s="20" t="s">
        <v>97</v>
      </c>
      <c r="N19" s="20"/>
    </row>
    <row r="20" spans="1:14" ht="46.5">
      <c r="A20" s="6"/>
      <c r="B20" s="6" t="s">
        <v>58</v>
      </c>
      <c r="C20" s="6" t="s">
        <v>60</v>
      </c>
      <c r="D20" s="16" t="s">
        <v>98</v>
      </c>
      <c r="E20" s="16"/>
      <c r="F20" s="16"/>
      <c r="G20" s="19" t="s">
        <v>99</v>
      </c>
      <c r="H20" s="20" t="s">
        <v>99</v>
      </c>
      <c r="I20" s="17">
        <v>10</v>
      </c>
      <c r="J20" s="17"/>
      <c r="K20" s="17">
        <v>10</v>
      </c>
      <c r="L20" s="17"/>
      <c r="M20" s="6"/>
      <c r="N20" s="6"/>
    </row>
    <row r="21" spans="1:14" ht="84">
      <c r="A21" s="6"/>
      <c r="B21" s="6"/>
      <c r="C21" s="6" t="s">
        <v>63</v>
      </c>
      <c r="D21" s="16" t="s">
        <v>100</v>
      </c>
      <c r="E21" s="16"/>
      <c r="F21" s="16"/>
      <c r="G21" s="20" t="s">
        <v>101</v>
      </c>
      <c r="H21" s="20" t="s">
        <v>102</v>
      </c>
      <c r="I21" s="17">
        <v>10</v>
      </c>
      <c r="J21" s="17"/>
      <c r="K21" s="17">
        <v>10</v>
      </c>
      <c r="L21" s="17"/>
      <c r="M21" s="6"/>
      <c r="N21" s="6"/>
    </row>
    <row r="22" spans="1:14" ht="46.5">
      <c r="A22" s="6"/>
      <c r="B22" s="6"/>
      <c r="C22" s="6" t="s">
        <v>66</v>
      </c>
      <c r="D22" s="16" t="s">
        <v>103</v>
      </c>
      <c r="E22" s="16"/>
      <c r="F22" s="16"/>
      <c r="G22" s="6" t="s">
        <v>104</v>
      </c>
      <c r="H22" s="6" t="s">
        <v>104</v>
      </c>
      <c r="I22" s="17">
        <v>10</v>
      </c>
      <c r="J22" s="17"/>
      <c r="K22" s="17">
        <v>10</v>
      </c>
      <c r="L22" s="17"/>
      <c r="M22" s="6"/>
      <c r="N22" s="6"/>
    </row>
    <row r="23" spans="1:14" ht="62.25">
      <c r="A23" s="6"/>
      <c r="B23" s="6" t="s">
        <v>69</v>
      </c>
      <c r="C23" s="6" t="s">
        <v>70</v>
      </c>
      <c r="D23" s="16" t="s">
        <v>71</v>
      </c>
      <c r="E23" s="16"/>
      <c r="F23" s="16"/>
      <c r="G23" s="21">
        <v>1</v>
      </c>
      <c r="H23" s="21">
        <v>1</v>
      </c>
      <c r="I23" s="17">
        <v>10</v>
      </c>
      <c r="J23" s="17"/>
      <c r="K23" s="17">
        <v>10</v>
      </c>
      <c r="L23" s="17"/>
      <c r="M23" s="6"/>
      <c r="N23" s="6"/>
    </row>
    <row r="24" spans="1:14" ht="15">
      <c r="A24" s="16" t="s">
        <v>73</v>
      </c>
      <c r="B24" s="16"/>
      <c r="C24" s="16"/>
      <c r="D24" s="16"/>
      <c r="E24" s="16"/>
      <c r="F24" s="16"/>
      <c r="G24" s="16"/>
      <c r="H24" s="16"/>
      <c r="I24" s="16">
        <v>100</v>
      </c>
      <c r="J24" s="16"/>
      <c r="K24" s="14">
        <f>SUM(K15:L23)+N7</f>
        <v>92.72328767123287</v>
      </c>
      <c r="L24" s="17"/>
      <c r="M24" s="6"/>
      <c r="N24" s="6"/>
    </row>
    <row r="25" spans="1:14" ht="15">
      <c r="A25" s="22" t="s">
        <v>105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</row>
    <row r="26" spans="1:14" ht="15">
      <c r="A26" s="23" t="s">
        <v>106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</row>
    <row r="27" spans="1:14" ht="15">
      <c r="A27" s="23" t="s">
        <v>107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ht="15">
      <c r="A28" s="24" t="s">
        <v>108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7"/>
      <c r="M28" s="27"/>
      <c r="N28" s="27"/>
    </row>
  </sheetData>
  <sheetProtection/>
  <mergeCells count="97">
    <mergeCell ref="A2:N2"/>
    <mergeCell ref="A3:N3"/>
    <mergeCell ref="A4:B4"/>
    <mergeCell ref="C4:G4"/>
    <mergeCell ref="H4:I4"/>
    <mergeCell ref="J4:N4"/>
    <mergeCell ref="A5:B5"/>
    <mergeCell ref="C5:G5"/>
    <mergeCell ref="H5:I5"/>
    <mergeCell ref="J5:N5"/>
    <mergeCell ref="C6:D6"/>
    <mergeCell ref="E6:G6"/>
    <mergeCell ref="H6:I6"/>
    <mergeCell ref="J6:K6"/>
    <mergeCell ref="L6:M6"/>
    <mergeCell ref="C7:D7"/>
    <mergeCell ref="E7:G7"/>
    <mergeCell ref="H7:I7"/>
    <mergeCell ref="J7:K7"/>
    <mergeCell ref="L7:M7"/>
    <mergeCell ref="C8:D8"/>
    <mergeCell ref="E8:G8"/>
    <mergeCell ref="H8:I8"/>
    <mergeCell ref="J8:K8"/>
    <mergeCell ref="L8:M8"/>
    <mergeCell ref="C9:D9"/>
    <mergeCell ref="E9:G9"/>
    <mergeCell ref="H9:I9"/>
    <mergeCell ref="J9:K9"/>
    <mergeCell ref="L9:M9"/>
    <mergeCell ref="C10:D10"/>
    <mergeCell ref="E10:G10"/>
    <mergeCell ref="H10:I10"/>
    <mergeCell ref="J10:K10"/>
    <mergeCell ref="L10:M10"/>
    <mergeCell ref="B11:G11"/>
    <mergeCell ref="H11:N11"/>
    <mergeCell ref="B12:G12"/>
    <mergeCell ref="H12:N12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A24:H24"/>
    <mergeCell ref="I24:J24"/>
    <mergeCell ref="K24:L24"/>
    <mergeCell ref="M24:N24"/>
    <mergeCell ref="A25:N25"/>
    <mergeCell ref="A26:N26"/>
    <mergeCell ref="A27:N27"/>
    <mergeCell ref="A28:K28"/>
    <mergeCell ref="A11:A12"/>
    <mergeCell ref="A13:A23"/>
    <mergeCell ref="B13:B14"/>
    <mergeCell ref="B15:B19"/>
    <mergeCell ref="B20:B22"/>
    <mergeCell ref="C13:C14"/>
    <mergeCell ref="C16:C17"/>
    <mergeCell ref="G13:G14"/>
    <mergeCell ref="H13:H14"/>
    <mergeCell ref="A6:B10"/>
    <mergeCell ref="D13:F14"/>
    <mergeCell ref="I13:J14"/>
    <mergeCell ref="K13:L14"/>
    <mergeCell ref="M13:N14"/>
  </mergeCell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2022-09-30T01:24:17Z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26CEA8EABDF741BA80D154D0AE2C8104</vt:lpwstr>
  </property>
</Properties>
</file>