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015" tabRatio="862" activeTab="5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'部门收入总表'!$A$1:$O$23</definedName>
    <definedName name="_xlnm.Print_Area" localSheetId="3">'部门支出总表'!$A$1:$H$24</definedName>
    <definedName name="_xlnm.Print_Area" localSheetId="4">'财拨收支总表'!$A$1:$F$18</definedName>
    <definedName name="_xlnm.Print_Area" localSheetId="10">'财拨总表（引用）'!$A$1:$D$24</definedName>
    <definedName name="_xlnm.Print_Area" localSheetId="0">'封面'!$A$1:$O$20</definedName>
    <definedName name="_xlnm.Print_Area" localSheetId="7">'三公表'!$A$1:$G$7</definedName>
    <definedName name="_xlnm.Print_Area" localSheetId="1">'收支预算总表'!$A$1:$D$23</definedName>
    <definedName name="_xlnm.Print_Area" localSheetId="6">'一般公共预算基本支出表'!$A$1:$E$40</definedName>
    <definedName name="_xlnm.Print_Area" localSheetId="5">'一般公共预算支出表'!$A$1:$E$25</definedName>
    <definedName name="_xlnm.Print_Area" localSheetId="8">'政府性基金'!$A$1:$E$7</definedName>
    <definedName name="_xlnm.Print_Area" localSheetId="9">'支出总表（引用）'!$A$1:$C$15</definedName>
    <definedName name="_xlnm.Print_Titles" localSheetId="2">'部门收入总表'!$A:$O,'部门收入总表'!$1:$5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'一般公共预算基本支出表'!$A:$E,'一般公共预算基本支出表'!$1:$5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<sst xmlns="http://schemas.openxmlformats.org/spreadsheetml/2006/main" count="339" uniqueCount="193">
  <si>
    <t>总计</t>
  </si>
  <si>
    <t>2019年部门预算表</t>
  </si>
  <si>
    <t>编制日期：</t>
  </si>
  <si>
    <t>制表人签章：</t>
  </si>
  <si>
    <t>收支预算总表</t>
  </si>
  <si>
    <t>填报单位:802002金龙镇政府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</si>
  <si>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</si>
  <si>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</si>
  <si>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</si>
  <si>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</si>
  <si>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</si>
  <si>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</si>
  <si>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</si>
  <si>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</si>
  <si>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</si>
  <si>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</si>
  <si>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</si>
  <si>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</si>
  <si>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</si>
  <si>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</si>
  <si>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</si>
  <si>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</si>
  <si>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</si>
  <si>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</si>
  <si>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</si>
  <si>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</si>
  <si>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</si>
  <si>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</si>
  <si>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</si>
  <si>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</si>
  <si>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</si>
  <si>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</si>
  <si>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</si>
  <si>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</si>
  <si>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</si>
  <si>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</si>
  <si>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</si>
  <si>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</si>
  <si>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</si>
  <si>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</si>
  <si>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</si>
  <si>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</si>
  <si>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</si>
  <si>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</si>
  <si>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</si>
  <si>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</si>
  <si>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</si>
  <si>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</si>
  <si>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213</t>
  </si>
  <si>
    <t>农林水支出</t>
  </si>
  <si>
    <t>　07</t>
  </si>
  <si>
    <t>　农村综合改革</t>
  </si>
  <si>
    <t>　　2130706</t>
  </si>
  <si>
    <t>　　对村集体经济组织的补助</t>
  </si>
  <si>
    <t>　　2130705</t>
  </si>
  <si>
    <t>　　对村民委员会和村党支部的补助</t>
  </si>
  <si>
    <t>208</t>
  </si>
  <si>
    <t>社会保障和就业支出</t>
  </si>
  <si>
    <t>　05</t>
  </si>
  <si>
    <t>　行政事业单位离退休</t>
  </si>
  <si>
    <t>　　2080501</t>
  </si>
  <si>
    <t>　　归口管理的行政单位离退休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</si>
  <si>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</si>
  <si>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</si>
  <si>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</si>
  <si>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</si>
  <si>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</si>
  <si>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</si>
  <si>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　06</t>
  </si>
  <si>
    <t>　财政事务</t>
  </si>
  <si>
    <t>　　2010602</t>
  </si>
  <si>
    <t>　　一般行政管理事务</t>
  </si>
  <si>
    <t>　　2010601</t>
  </si>
  <si>
    <t>　　行政运行</t>
  </si>
  <si>
    <t>　03</t>
  </si>
  <si>
    <t>　政府办公厅（室）及相关机构事务</t>
  </si>
  <si>
    <t>　　2010301</t>
  </si>
  <si>
    <t>　01</t>
  </si>
  <si>
    <t>　人大事务</t>
  </si>
  <si>
    <t>　　2010199</t>
  </si>
  <si>
    <t>　　其他人大事务支出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</si>
  <si>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</si>
  <si>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</si>
  <si>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</si>
  <si>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</si>
  <si>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</si>
  <si>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</si>
  <si>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</si>
  <si>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</si>
  <si>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</si>
  <si>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</si>
  <si>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</si>
  <si>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</si>
  <si>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</si>
  <si>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</si>
  <si>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</si>
  <si>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</si>
  <si>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</si>
  <si>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</si>
  <si>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</si>
  <si>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</si>
  <si>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</si>
  <si>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</si>
  <si>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</si>
  <si>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</si>
  <si>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</si>
  <si>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</si>
  <si>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</si>
  <si>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</si>
  <si>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</si>
  <si>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</si>
  <si>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</si>
  <si>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</si>
  <si>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</si>
  <si>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</si>
  <si>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</si>
  <si>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</si>
  <si>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</si>
  <si>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</si>
  <si>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</si>
  <si>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</si>
  <si>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</si>
  <si>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</si>
  <si>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</si>
  <si>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</si>
  <si>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</si>
  <si>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</si>
  <si>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</si>
  <si>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</si>
  <si>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</si>
  <si>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</si>
  <si>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</si>
  <si>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</si>
  <si>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</si>
  <si>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</si>
  <si>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</si>
  <si>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</si>
  <si>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</si>
  <si>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</si>
  <si>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</si>
  <si>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</si>
  <si>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</si>
  <si>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</si>
  <si>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</si>
  <si>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</si>
  <si>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</si>
  <si>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</si>
  <si>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</si>
  <si>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</si>
  <si>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</si>
  <si>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</si>
  <si>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</si>
  <si>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</si>
  <si>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</si>
  <si>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</si>
  <si>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</si>
  <si>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</si>
  <si>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</si>
  <si>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</si>
  <si>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</si>
  <si>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</si>
  <si>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</si>
  <si>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</si>
  <si>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</si>
  <si>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</si>
  <si>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30399</t>
  </si>
  <si>
    <t>　其他对个人和家庭的补助</t>
  </si>
  <si>
    <t>资本性支出</t>
  </si>
  <si>
    <t>31002</t>
  </si>
  <si>
    <t>　办公设备购置</t>
  </si>
  <si>
    <t>31003</t>
  </si>
  <si>
    <t>　专用设备购置</t>
  </si>
  <si>
    <t>31005</t>
  </si>
  <si>
    <t>　基础设施建设</t>
  </si>
  <si>
    <t>31006</t>
  </si>
  <si>
    <t>　大型修缮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</si>
  <si>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</si>
  <si>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</si>
  <si>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</si>
  <si>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</si>
  <si>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</si>
  <si>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</si>
  <si>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</si>
  <si>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</t>
  </si>
  <si>
    <t>金龙镇</t>
  </si>
  <si>
    <t>政府性基金预算支出表</t>
  </si>
  <si>
    <t>支出预算总表</t>
  </si>
  <si>
    <t>科目名称</t>
  </si>
  <si>
    <t>财政拨款预算表</t>
  </si>
  <si>
    <t>部门名称：</t>
  </si>
  <si>
    <t>编制单位：</t>
  </si>
  <si>
    <t>单位负责人签章：</t>
  </si>
  <si>
    <t>财务负责人签章：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</si>
</sst>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* #,##0_);_(* \(#,##0\);_(* &quot;-&quot;_);_(@_)"/>
    <numFmt numFmtId="186" formatCode="_(\$* #,##0.00_);_(\$* \(#,##0.00\);_(\$* &quot;-&quot;??_);_(@_)"/>
    <numFmt numFmtId="187" formatCode="_(\$* #,##0_);_(\$* \(#,##0\);_(\$* &quot;-&quot;_);_(@_)"/>
    <numFmt numFmtId="188" formatCode="#,##0.0000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0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9" fillId="0" borderId="3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4" borderId="4" applyNumberFormat="0" applyAlignment="0" applyProtection="0"/>
    <xf numFmtId="0" fontId="34" fillId="13" borderId="5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6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5" fillId="9" borderId="0" applyNumberFormat="0" applyBorder="0" applyAlignment="0" applyProtection="0"/>
    <xf numFmtId="0" fontId="32" fillId="4" borderId="7" applyNumberFormat="0" applyAlignment="0" applyProtection="0"/>
    <xf numFmtId="0" fontId="23" fillId="7" borderId="4" applyNumberFormat="0" applyAlignment="0" applyProtection="0"/>
    <xf numFmtId="0" fontId="2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7" xfId="0" applyNumberFormat="1" applyFont="1" applyBorder="1" applyAlignment="1" applyProtection="1">
      <alignment horizontal="left"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8" fontId="5" fillId="5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14" fillId="4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7" fillId="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zoomScalePageLayoutView="0" workbookViewId="0" topLeftCell="A13">
      <selection activeCell="P23" sqref="P23"/>
    </sheetView>
  </sheetViews>
  <sheetFormatPr defaultColWidth="9.140625" defaultRowHeight="12.75" customHeight="1"/>
  <cols>
    <col min="1" max="16384" width="9.140625" style="1" customWidth="1"/>
  </cols>
  <sheetData>
    <row r="1" spans="1:20" ht="15">
      <c r="A1" s="72"/>
      <c r="S1" s="10"/>
      <c r="T1" s="83" t="s">
        <v>0</v>
      </c>
    </row>
    <row r="2" ht="42" customHeight="1">
      <c r="S2" s="10"/>
    </row>
    <row r="3" spans="1:19" ht="61.5" customHeight="1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73"/>
      <c r="R3" s="10"/>
      <c r="S3" s="10"/>
    </row>
    <row r="4" spans="2:18" ht="38.25" customHeight="1">
      <c r="B4" s="74"/>
      <c r="C4" s="74"/>
      <c r="D4" s="74"/>
      <c r="E4" s="74"/>
      <c r="F4" s="75"/>
      <c r="G4" s="75"/>
      <c r="H4" s="74"/>
      <c r="I4" s="74"/>
      <c r="J4" s="74"/>
      <c r="K4" s="74"/>
      <c r="L4" s="74"/>
      <c r="M4" s="74"/>
      <c r="N4" s="74"/>
      <c r="O4" s="74"/>
      <c r="P4" s="10"/>
      <c r="Q4" s="10"/>
      <c r="R4" s="10"/>
    </row>
    <row r="5" spans="1:16" ht="15">
      <c r="A5" s="10"/>
      <c r="B5" s="10"/>
      <c r="F5" s="10"/>
      <c r="G5" s="10"/>
      <c r="J5" s="10"/>
      <c r="K5" s="10"/>
      <c r="L5" s="10"/>
      <c r="P5" s="10"/>
    </row>
    <row r="6" spans="2:16" ht="25.5" customHeight="1">
      <c r="B6" s="10"/>
      <c r="F6" s="76" t="s">
        <v>189</v>
      </c>
      <c r="G6" s="76"/>
      <c r="H6" s="77"/>
      <c r="I6" s="77"/>
      <c r="J6" s="77"/>
      <c r="K6" s="81"/>
      <c r="L6" s="77"/>
      <c r="M6" s="81"/>
      <c r="P6" s="10"/>
    </row>
    <row r="7" spans="2:13" ht="22.5">
      <c r="B7" s="10"/>
      <c r="C7" s="10"/>
      <c r="F7" s="76"/>
      <c r="G7" s="76"/>
      <c r="H7" s="76"/>
      <c r="I7" s="76"/>
      <c r="J7" s="76"/>
      <c r="K7" s="76"/>
      <c r="L7" s="76"/>
      <c r="M7" s="76"/>
    </row>
    <row r="8" spans="3:13" ht="22.5">
      <c r="C8" s="10"/>
      <c r="F8" s="76"/>
      <c r="G8" s="76"/>
      <c r="H8" s="76"/>
      <c r="I8" s="76"/>
      <c r="J8" s="76"/>
      <c r="K8" s="76"/>
      <c r="L8" s="76"/>
      <c r="M8" s="76"/>
    </row>
    <row r="9" spans="3:254" ht="22.5">
      <c r="C9" s="10"/>
      <c r="D9" s="10"/>
      <c r="F9" s="76"/>
      <c r="G9" s="76"/>
      <c r="H9" s="76"/>
      <c r="I9" s="76"/>
      <c r="J9" s="76"/>
      <c r="K9" s="76"/>
      <c r="L9" s="76"/>
      <c r="M9" s="76"/>
      <c r="IR9" s="10"/>
      <c r="IS9" s="10"/>
      <c r="IT9" s="41"/>
    </row>
    <row r="10" spans="4:254" ht="24.75" customHeight="1">
      <c r="D10" s="10"/>
      <c r="F10" s="78" t="s">
        <v>2</v>
      </c>
      <c r="G10" s="76"/>
      <c r="H10" s="76"/>
      <c r="I10" s="76"/>
      <c r="J10" s="76"/>
      <c r="K10" s="76"/>
      <c r="L10" s="76"/>
      <c r="M10" s="76"/>
      <c r="IR10" s="10"/>
      <c r="IT10" s="10"/>
    </row>
    <row r="11" spans="6:254" ht="22.5">
      <c r="F11" s="76"/>
      <c r="G11" s="76"/>
      <c r="H11" s="76"/>
      <c r="I11" s="76"/>
      <c r="J11" s="76"/>
      <c r="K11" s="76"/>
      <c r="L11" s="76"/>
      <c r="M11" s="76"/>
      <c r="IR11" s="10"/>
      <c r="IT11" s="10"/>
    </row>
    <row r="12" spans="6:255" ht="22.5">
      <c r="F12" s="76"/>
      <c r="G12" s="76"/>
      <c r="H12" s="76"/>
      <c r="I12" s="76"/>
      <c r="J12" s="76"/>
      <c r="K12" s="76"/>
      <c r="L12" s="76"/>
      <c r="M12" s="76"/>
      <c r="IT12" s="10"/>
      <c r="IU12" s="10"/>
    </row>
    <row r="13" spans="6:255" ht="24.75" customHeight="1">
      <c r="F13" s="76" t="s">
        <v>190</v>
      </c>
      <c r="G13" s="76"/>
      <c r="H13" s="77"/>
      <c r="I13" s="77"/>
      <c r="J13" s="77"/>
      <c r="K13" s="81"/>
      <c r="L13" s="81"/>
      <c r="M13" s="81"/>
      <c r="IU13" s="10"/>
    </row>
    <row r="14" spans="9:255" ht="15">
      <c r="I14" s="10"/>
      <c r="J14" s="10"/>
      <c r="K14" s="10"/>
      <c r="IU14" s="10"/>
    </row>
    <row r="15" spans="9:255" ht="32.25" customHeight="1">
      <c r="I15" s="10"/>
      <c r="K15" s="10"/>
      <c r="IU15" s="10"/>
    </row>
    <row r="16" ht="15">
      <c r="K16" s="10"/>
    </row>
    <row r="17" spans="1:15" ht="31.5" customHeight="1">
      <c r="A17" s="79" t="s">
        <v>191</v>
      </c>
      <c r="B17" s="79"/>
      <c r="C17" s="79"/>
      <c r="D17" s="79"/>
      <c r="E17" s="80"/>
      <c r="F17" s="79"/>
      <c r="G17" s="79" t="s">
        <v>192</v>
      </c>
      <c r="H17" s="79"/>
      <c r="I17" s="80"/>
      <c r="J17" s="79"/>
      <c r="K17" s="79"/>
      <c r="L17" s="79"/>
      <c r="M17" s="79" t="s">
        <v>3</v>
      </c>
      <c r="N17" s="79"/>
      <c r="O17" s="82"/>
    </row>
    <row r="18" ht="15"/>
    <row r="19" ht="16.5" customHeight="1"/>
    <row r="20" ht="22.5">
      <c r="J20" s="76"/>
    </row>
    <row r="21" ht="15"/>
    <row r="22" ht="15"/>
    <row r="23" ht="30" customHeight="1"/>
    <row r="24" ht="15"/>
    <row r="25" ht="15"/>
    <row r="26" ht="15"/>
    <row r="27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O3"/>
  </mergeCells>
  <printOptions horizontalCentered="1"/>
  <pageMargins left="0.39" right="0.39" top="0.79" bottom="0.79" header="0.5" footer="0.59"/>
  <pageSetup firstPageNumber="1221" useFirstPageNumber="1" horizontalDpi="300" verticalDpi="300" orientation="landscape" paperSize="9" r:id="rId1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showZeros="0" zoomScalePageLayoutView="0" workbookViewId="0" topLeftCell="A1">
      <selection activeCell="C18" sqref="C18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96" t="s">
        <v>186</v>
      </c>
      <c r="B2" s="96"/>
      <c r="C2" s="96"/>
    </row>
    <row r="3" ht="17.25" customHeight="1"/>
    <row r="4" spans="1:3" ht="15.75" customHeight="1">
      <c r="A4" s="92" t="s">
        <v>187</v>
      </c>
      <c r="B4" s="86" t="s">
        <v>32</v>
      </c>
      <c r="C4" s="86" t="s">
        <v>25</v>
      </c>
    </row>
    <row r="5" spans="1:3" ht="19.5" customHeight="1">
      <c r="A5" s="92"/>
      <c r="B5" s="86"/>
      <c r="C5" s="86"/>
    </row>
    <row r="6" spans="1:3" ht="22.5" customHeight="1">
      <c r="A6" s="4" t="s">
        <v>46</v>
      </c>
      <c r="B6" s="4">
        <v>1</v>
      </c>
      <c r="C6" s="4">
        <v>2</v>
      </c>
    </row>
    <row r="7" spans="1:6" ht="27.75" customHeight="1">
      <c r="A7" s="5" t="s">
        <v>32</v>
      </c>
      <c r="B7" s="6">
        <v>13164451</v>
      </c>
      <c r="C7" s="11"/>
      <c r="D7" s="10"/>
      <c r="F7" s="10"/>
    </row>
    <row r="8" spans="1:3" ht="27.75" customHeight="1">
      <c r="A8" s="5" t="s">
        <v>63</v>
      </c>
      <c r="B8" s="6">
        <v>10314123</v>
      </c>
      <c r="C8" s="11"/>
    </row>
    <row r="9" spans="1:3" ht="37.5" customHeight="1">
      <c r="A9" s="5" t="s">
        <v>57</v>
      </c>
      <c r="B9" s="6">
        <v>173028</v>
      </c>
      <c r="C9" s="11"/>
    </row>
    <row r="10" spans="1:3" ht="27.75" customHeight="1">
      <c r="A10" s="5" t="s">
        <v>49</v>
      </c>
      <c r="B10" s="6">
        <v>2677300</v>
      </c>
      <c r="C10" s="11"/>
    </row>
    <row r="11" spans="1:5" ht="27.75" customHeight="1">
      <c r="A11" s="8"/>
      <c r="B11" s="10"/>
      <c r="C11" s="10"/>
      <c r="E11" s="10"/>
    </row>
    <row r="12" spans="1:3" ht="27.75" customHeight="1">
      <c r="A12" s="8"/>
      <c r="B12" s="10"/>
      <c r="C12" s="10"/>
    </row>
    <row r="13" spans="1:4" ht="27.75" customHeight="1">
      <c r="A13" s="10"/>
      <c r="B13" s="10"/>
      <c r="C13" s="10"/>
      <c r="D13" s="10"/>
    </row>
    <row r="14" spans="1:3" ht="27.75" customHeight="1">
      <c r="A14" s="10"/>
      <c r="C14" s="10"/>
    </row>
    <row r="15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" right="0.39" top="0.79" bottom="0.79" header="0.5" footer="0.59"/>
  <pageSetup firstPageNumber="1221" useFirstPageNumber="1" horizontalDpi="300" verticalDpi="300" orientation="landscape" paperSize="9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showZero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96" t="s">
        <v>188</v>
      </c>
      <c r="B2" s="96"/>
      <c r="C2" s="96"/>
      <c r="D2" s="96"/>
    </row>
    <row r="3" ht="17.25" customHeight="1"/>
    <row r="4" spans="1:4" ht="21.75" customHeight="1">
      <c r="A4" s="92" t="s">
        <v>187</v>
      </c>
      <c r="B4" s="86" t="s">
        <v>34</v>
      </c>
      <c r="C4" s="86" t="s">
        <v>92</v>
      </c>
      <c r="D4" s="86" t="s">
        <v>93</v>
      </c>
    </row>
    <row r="5" spans="1:4" ht="47.25" customHeight="1">
      <c r="A5" s="92"/>
      <c r="B5" s="86"/>
      <c r="C5" s="86"/>
      <c r="D5" s="86"/>
    </row>
    <row r="6" spans="1:4" ht="22.5" customHeight="1">
      <c r="A6" s="4" t="s">
        <v>46</v>
      </c>
      <c r="B6" s="4">
        <v>1</v>
      </c>
      <c r="C6" s="4">
        <v>2</v>
      </c>
      <c r="D6" s="4">
        <v>3</v>
      </c>
    </row>
    <row r="7" spans="1:4" ht="27.75" customHeight="1">
      <c r="A7" s="5" t="s">
        <v>47</v>
      </c>
      <c r="B7" s="6">
        <v>13164451</v>
      </c>
      <c r="C7" s="7">
        <v>13164451</v>
      </c>
      <c r="D7" s="6"/>
    </row>
    <row r="8" spans="1:4" ht="37.5" customHeight="1">
      <c r="A8" s="5" t="s">
        <v>63</v>
      </c>
      <c r="B8" s="6">
        <v>10314123</v>
      </c>
      <c r="C8" s="7">
        <v>10314123</v>
      </c>
      <c r="D8" s="6"/>
    </row>
    <row r="9" spans="1:4" ht="37.5" customHeight="1">
      <c r="A9" s="5" t="s">
        <v>57</v>
      </c>
      <c r="B9" s="6">
        <v>173028</v>
      </c>
      <c r="C9" s="7">
        <v>173028</v>
      </c>
      <c r="D9" s="6"/>
    </row>
    <row r="10" spans="1:4" ht="27.75" customHeight="1">
      <c r="A10" s="5" t="s">
        <v>49</v>
      </c>
      <c r="B10" s="6">
        <v>2677300</v>
      </c>
      <c r="C10" s="7">
        <v>2677300</v>
      </c>
      <c r="D10" s="6"/>
    </row>
    <row r="11" spans="1:8" ht="27.75" customHeight="1">
      <c r="A11" s="8"/>
      <c r="B11" s="9"/>
      <c r="C11" s="9"/>
      <c r="D11" s="9"/>
      <c r="E11" s="10"/>
      <c r="H11" s="10"/>
    </row>
    <row r="12" spans="1:4" ht="27.75" customHeight="1">
      <c r="A12" s="10"/>
      <c r="B12" s="10"/>
      <c r="C12" s="10"/>
      <c r="D12" s="10"/>
    </row>
    <row r="13" spans="1:8" ht="27.75" customHeight="1">
      <c r="A13" s="10"/>
      <c r="B13" s="10"/>
      <c r="C13" s="10"/>
      <c r="D13" s="10"/>
      <c r="E13" s="10"/>
      <c r="F13" s="10"/>
      <c r="G13" s="10"/>
      <c r="H13" s="10"/>
    </row>
    <row r="14" spans="1:7" ht="27.75" customHeight="1">
      <c r="A14" s="10"/>
      <c r="C14" s="10"/>
      <c r="D14" s="10"/>
      <c r="E14" s="10"/>
      <c r="F14" s="10"/>
      <c r="G14" s="10"/>
    </row>
    <row r="15" ht="27.75" customHeight="1">
      <c r="C15" s="10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" right="0.39" top="0.79" bottom="0.79" header="0.5" footer="0.59"/>
  <pageSetup firstPageNumber="1221" useFirstPageNumber="1" horizontalDpi="300" verticalDpi="3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64"/>
  <sheetViews>
    <sheetView showGridLines="0" showZeros="0" zoomScalePageLayoutView="0" workbookViewId="0" topLeftCell="A1">
      <selection activeCell="B17" sqref="B17"/>
    </sheetView>
  </sheetViews>
  <sheetFormatPr defaultColWidth="9.140625" defaultRowHeight="12.75" customHeight="1"/>
  <cols>
    <col min="1" max="1" width="36.421875" style="1" customWidth="1"/>
    <col min="2" max="2" width="24.28125" style="1" customWidth="1"/>
    <col min="3" max="3" width="4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85" t="s">
        <v>4</v>
      </c>
      <c r="B2" s="85"/>
      <c r="C2" s="85"/>
      <c r="D2" s="85"/>
    </row>
    <row r="3" spans="1:4" ht="17.25" customHeight="1">
      <c r="A3" s="14" t="s">
        <v>5</v>
      </c>
      <c r="B3" s="15"/>
      <c r="C3" s="15"/>
      <c r="D3" s="16" t="s">
        <v>6</v>
      </c>
    </row>
    <row r="4" spans="1:4" ht="17.25" customHeight="1">
      <c r="A4" s="86" t="s">
        <v>7</v>
      </c>
      <c r="B4" s="86"/>
      <c r="C4" s="86" t="s">
        <v>8</v>
      </c>
      <c r="D4" s="86"/>
    </row>
    <row r="5" spans="1:4" ht="17.25" customHeight="1">
      <c r="A5" s="3" t="s">
        <v>9</v>
      </c>
      <c r="B5" s="4" t="s">
        <v>10</v>
      </c>
      <c r="C5" s="17" t="s">
        <v>11</v>
      </c>
      <c r="D5" s="17" t="s">
        <v>10</v>
      </c>
    </row>
    <row r="6" spans="1:4" ht="17.25" customHeight="1">
      <c r="A6" s="45" t="s">
        <v>12</v>
      </c>
      <c r="B6" s="46">
        <v>13164451</v>
      </c>
      <c r="C6" s="62" t="str">
        <f>'支出总表（引用）'!A8</f>
        <v>一般公共服务支出</v>
      </c>
      <c r="D6" s="63">
        <f>'支出总表（引用）'!B8</f>
        <v>10314123</v>
      </c>
    </row>
    <row r="7" spans="1:4" ht="17.25" customHeight="1">
      <c r="A7" s="45" t="s">
        <v>13</v>
      </c>
      <c r="B7" s="46">
        <v>13164451</v>
      </c>
      <c r="C7" s="62" t="str">
        <f>'支出总表（引用）'!A9</f>
        <v>社会保障和就业支出</v>
      </c>
      <c r="D7" s="63">
        <f>'支出总表（引用）'!B9</f>
        <v>173028</v>
      </c>
    </row>
    <row r="8" spans="1:4" ht="17.25" customHeight="1">
      <c r="A8" s="45" t="s">
        <v>14</v>
      </c>
      <c r="B8" s="46"/>
      <c r="C8" s="62" t="str">
        <f>'支出总表（引用）'!A10</f>
        <v>农林水支出</v>
      </c>
      <c r="D8" s="63">
        <f>'支出总表（引用）'!B10</f>
        <v>2677300</v>
      </c>
    </row>
    <row r="9" spans="1:4" ht="17.25" customHeight="1">
      <c r="A9" s="45" t="s">
        <v>15</v>
      </c>
      <c r="B9" s="46"/>
      <c r="C9" s="62">
        <f>'支出总表（引用）'!A11</f>
        <v>0</v>
      </c>
      <c r="D9" s="63">
        <f>'支出总表（引用）'!B11</f>
        <v>0</v>
      </c>
    </row>
    <row r="10" spans="1:4" ht="17.25" customHeight="1">
      <c r="A10" s="45" t="s">
        <v>16</v>
      </c>
      <c r="B10" s="46"/>
      <c r="C10" s="62">
        <f>'支出总表（引用）'!A12</f>
        <v>0</v>
      </c>
      <c r="D10" s="63">
        <f>'支出总表（引用）'!B12</f>
        <v>0</v>
      </c>
    </row>
    <row r="11" spans="1:4" ht="17.25" customHeight="1">
      <c r="A11" s="45" t="s">
        <v>17</v>
      </c>
      <c r="B11" s="46"/>
      <c r="C11" s="62">
        <f>'支出总表（引用）'!A13</f>
        <v>0</v>
      </c>
      <c r="D11" s="63">
        <f>'支出总表（引用）'!B13</f>
        <v>0</v>
      </c>
    </row>
    <row r="12" spans="1:4" ht="17.25" customHeight="1">
      <c r="A12" s="45" t="s">
        <v>18</v>
      </c>
      <c r="B12" s="46"/>
      <c r="C12" s="62">
        <f>'支出总表（引用）'!A14</f>
        <v>0</v>
      </c>
      <c r="D12" s="63">
        <f>'支出总表（引用）'!B14</f>
        <v>0</v>
      </c>
    </row>
    <row r="13" spans="1:4" ht="17.25" customHeight="1">
      <c r="A13" s="45" t="s">
        <v>19</v>
      </c>
      <c r="B13" s="46"/>
      <c r="C13" s="62">
        <f>'支出总表（引用）'!A15</f>
        <v>0</v>
      </c>
      <c r="D13" s="63">
        <f>'支出总表（引用）'!B15</f>
        <v>0</v>
      </c>
    </row>
    <row r="14" spans="1:4" ht="17.25" customHeight="1">
      <c r="A14" s="45" t="s">
        <v>20</v>
      </c>
      <c r="B14" s="46"/>
      <c r="C14" s="62">
        <f>'支出总表（引用）'!A16</f>
        <v>0</v>
      </c>
      <c r="D14" s="63">
        <f>'支出总表（引用）'!B16</f>
        <v>0</v>
      </c>
    </row>
    <row r="15" spans="1:4" ht="17.25" customHeight="1">
      <c r="A15" s="45" t="s">
        <v>21</v>
      </c>
      <c r="B15" s="19"/>
      <c r="C15" s="62">
        <f>'支出总表（引用）'!A17</f>
        <v>0</v>
      </c>
      <c r="D15" s="63">
        <f>'支出总表（引用）'!B17</f>
        <v>0</v>
      </c>
    </row>
    <row r="16" spans="1:4" ht="17.25" customHeight="1">
      <c r="A16" s="64"/>
      <c r="B16" s="65"/>
      <c r="C16" s="62">
        <f>'支出总表（引用）'!A18</f>
        <v>0</v>
      </c>
      <c r="D16" s="63">
        <f>'支出总表（引用）'!B18</f>
        <v>0</v>
      </c>
    </row>
    <row r="17" spans="1:4" ht="19.5" customHeight="1">
      <c r="A17" s="64"/>
      <c r="B17" s="19"/>
      <c r="C17" s="62">
        <f>'支出总表（引用）'!A50</f>
        <v>0</v>
      </c>
      <c r="D17" s="63">
        <f>'支出总表（引用）'!B50</f>
        <v>0</v>
      </c>
    </row>
    <row r="18" spans="1:4" ht="17.25" customHeight="1">
      <c r="A18" s="57" t="s">
        <v>22</v>
      </c>
      <c r="B18" s="46">
        <f>SUM(B6,B11,B12,B13,B14,B15)</f>
        <v>13164451</v>
      </c>
      <c r="C18" s="57" t="s">
        <v>23</v>
      </c>
      <c r="D18" s="19">
        <f>'支出总表（引用）'!B7</f>
        <v>13164451</v>
      </c>
    </row>
    <row r="19" spans="1:4" ht="17.25" customHeight="1">
      <c r="A19" s="45" t="s">
        <v>24</v>
      </c>
      <c r="B19" s="46"/>
      <c r="C19" s="66" t="s">
        <v>25</v>
      </c>
      <c r="D19" s="19"/>
    </row>
    <row r="20" spans="1:4" ht="17.25" customHeight="1">
      <c r="A20" s="45" t="s">
        <v>26</v>
      </c>
      <c r="B20" s="67"/>
      <c r="C20" s="68"/>
      <c r="D20" s="19"/>
    </row>
    <row r="21" spans="1:4" ht="17.25" customHeight="1">
      <c r="A21" s="69"/>
      <c r="B21" s="70"/>
      <c r="C21" s="68"/>
      <c r="D21" s="19"/>
    </row>
    <row r="22" spans="1:4" ht="17.25" customHeight="1">
      <c r="A22" s="57" t="s">
        <v>27</v>
      </c>
      <c r="B22" s="71">
        <f>SUM(B18,B19,B20)</f>
        <v>13164451</v>
      </c>
      <c r="C22" s="57" t="s">
        <v>28</v>
      </c>
      <c r="D22" s="19">
        <f>B22</f>
        <v>13164451</v>
      </c>
    </row>
    <row r="23" spans="1:254" ht="19.5" customHeight="1">
      <c r="A23" s="10"/>
      <c r="B23" s="10"/>
      <c r="C23" s="10"/>
      <c r="D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ht="19.5" customHeight="1">
      <c r="A24" s="10"/>
      <c r="B24" s="10"/>
      <c r="C24" s="10"/>
      <c r="D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ht="19.5" customHeight="1">
      <c r="A25" s="10"/>
      <c r="B25" s="10"/>
      <c r="C25" s="10"/>
      <c r="D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ht="19.5" customHeight="1">
      <c r="A26" s="10"/>
      <c r="B26" s="10"/>
      <c r="C26" s="10"/>
      <c r="D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ht="19.5" customHeight="1">
      <c r="A27" s="10"/>
      <c r="B27" s="10"/>
      <c r="C27" s="10"/>
      <c r="D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ht="19.5" customHeight="1">
      <c r="A28" s="10"/>
      <c r="B28" s="10"/>
      <c r="C28" s="10"/>
      <c r="D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ht="19.5" customHeight="1">
      <c r="A29" s="10"/>
      <c r="B29" s="10"/>
      <c r="C29" s="10"/>
      <c r="D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" bottom="0.79" header="0.5" footer="0.59"/>
  <pageSetup firstPageNumber="1221" useFirstPageNumber="1" horizontalDpi="300" verticalDpi="300" orientation="landscape" paperSize="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Zeros="0" zoomScaleSheetLayoutView="100" zoomScalePageLayoutView="0" workbookViewId="0" topLeftCell="A4">
      <selection activeCell="A1" sqref="A1:O1"/>
    </sheetView>
  </sheetViews>
  <sheetFormatPr defaultColWidth="9.140625" defaultRowHeight="12.75" customHeight="1"/>
  <cols>
    <col min="1" max="1" width="14.00390625" style="1" customWidth="1"/>
    <col min="2" max="2" width="33.28125" style="1" customWidth="1"/>
    <col min="3" max="3" width="16.00390625" style="1" customWidth="1"/>
    <col min="4" max="4" width="3.57421875" style="1" customWidth="1"/>
    <col min="5" max="5" width="15.57421875" style="1" customWidth="1"/>
    <col min="6" max="6" width="15.8515625" style="1" customWidth="1"/>
    <col min="7" max="7" width="6.28125" style="1" customWidth="1"/>
    <col min="8" max="8" width="2.7109375" style="1" customWidth="1"/>
    <col min="9" max="9" width="6.28125" style="1" customWidth="1"/>
    <col min="10" max="10" width="3.140625" style="1" customWidth="1"/>
    <col min="11" max="11" width="6.28125" style="1" customWidth="1"/>
    <col min="12" max="12" width="3.7109375" style="1" customWidth="1"/>
    <col min="13" max="13" width="3.28125" style="1" customWidth="1"/>
    <col min="14" max="14" width="3.57421875" style="1" customWidth="1"/>
    <col min="15" max="15" width="6.28125" style="1" customWidth="1"/>
    <col min="16" max="17" width="9.140625" style="1" customWidth="1"/>
  </cols>
  <sheetData>
    <row r="1" spans="1:15" s="60" customFormat="1" ht="27" customHeight="1">
      <c r="A1" s="89" t="s">
        <v>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6.5" customHeight="1">
      <c r="A2" s="22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6" t="s">
        <v>6</v>
      </c>
    </row>
    <row r="3" spans="1:15" ht="17.25" customHeight="1">
      <c r="A3" s="86" t="s">
        <v>30</v>
      </c>
      <c r="B3" s="86" t="s">
        <v>31</v>
      </c>
      <c r="C3" s="90" t="s">
        <v>32</v>
      </c>
      <c r="D3" s="88" t="s">
        <v>33</v>
      </c>
      <c r="E3" s="86" t="s">
        <v>34</v>
      </c>
      <c r="F3" s="86"/>
      <c r="G3" s="86"/>
      <c r="H3" s="86"/>
      <c r="I3" s="86"/>
      <c r="J3" s="87" t="s">
        <v>35</v>
      </c>
      <c r="K3" s="87" t="s">
        <v>36</v>
      </c>
      <c r="L3" s="87" t="s">
        <v>37</v>
      </c>
      <c r="M3" s="87" t="s">
        <v>38</v>
      </c>
      <c r="N3" s="87" t="s">
        <v>39</v>
      </c>
      <c r="O3" s="88" t="s">
        <v>40</v>
      </c>
    </row>
    <row r="4" spans="1:15" ht="102" customHeight="1">
      <c r="A4" s="86"/>
      <c r="B4" s="86"/>
      <c r="C4" s="91"/>
      <c r="D4" s="88"/>
      <c r="E4" s="59" t="s">
        <v>41</v>
      </c>
      <c r="F4" s="59" t="s">
        <v>42</v>
      </c>
      <c r="G4" s="59" t="s">
        <v>43</v>
      </c>
      <c r="H4" s="59" t="s">
        <v>44</v>
      </c>
      <c r="I4" s="59" t="s">
        <v>45</v>
      </c>
      <c r="J4" s="87"/>
      <c r="K4" s="87"/>
      <c r="L4" s="87"/>
      <c r="M4" s="87"/>
      <c r="N4" s="87"/>
      <c r="O4" s="88"/>
    </row>
    <row r="5" spans="1:15" ht="15.75" customHeight="1">
      <c r="A5" s="18" t="s">
        <v>46</v>
      </c>
      <c r="B5" s="18" t="s">
        <v>46</v>
      </c>
      <c r="C5" s="18">
        <v>1</v>
      </c>
      <c r="D5" s="18">
        <f aca="true" t="shared" si="0" ref="D5:O5">C5+1</f>
        <v>2</v>
      </c>
      <c r="E5" s="18">
        <f t="shared" si="0"/>
        <v>3</v>
      </c>
      <c r="F5" s="18">
        <f t="shared" si="0"/>
        <v>4</v>
      </c>
      <c r="G5" s="18">
        <f t="shared" si="0"/>
        <v>5</v>
      </c>
      <c r="H5" s="18">
        <f t="shared" si="0"/>
        <v>6</v>
      </c>
      <c r="I5" s="18">
        <f t="shared" si="0"/>
        <v>7</v>
      </c>
      <c r="J5" s="18">
        <f t="shared" si="0"/>
        <v>8</v>
      </c>
      <c r="K5" s="18">
        <f t="shared" si="0"/>
        <v>9</v>
      </c>
      <c r="L5" s="18">
        <f t="shared" si="0"/>
        <v>10</v>
      </c>
      <c r="M5" s="18">
        <f t="shared" si="0"/>
        <v>11</v>
      </c>
      <c r="N5" s="18">
        <f t="shared" si="0"/>
        <v>12</v>
      </c>
      <c r="O5" s="18">
        <f t="shared" si="0"/>
        <v>13</v>
      </c>
    </row>
    <row r="6" spans="1:15" ht="15.75" customHeight="1">
      <c r="A6" s="5" t="s">
        <v>47</v>
      </c>
      <c r="B6" s="5" t="s">
        <v>32</v>
      </c>
      <c r="C6" s="20">
        <v>13164451</v>
      </c>
      <c r="D6" s="20"/>
      <c r="E6" s="20">
        <v>13164451</v>
      </c>
      <c r="F6" s="20">
        <v>13164451</v>
      </c>
      <c r="G6" s="20"/>
      <c r="H6" s="20"/>
      <c r="I6" s="20"/>
      <c r="J6" s="20"/>
      <c r="K6" s="20"/>
      <c r="L6" s="19"/>
      <c r="M6" s="52"/>
      <c r="N6" s="61"/>
      <c r="O6" s="19"/>
    </row>
    <row r="7" spans="1:15" ht="15.75" customHeight="1">
      <c r="A7" s="5" t="s">
        <v>48</v>
      </c>
      <c r="B7" s="5" t="s">
        <v>49</v>
      </c>
      <c r="C7" s="20">
        <v>2677300</v>
      </c>
      <c r="D7" s="20"/>
      <c r="E7" s="20">
        <v>2677300</v>
      </c>
      <c r="F7" s="20">
        <v>2677300</v>
      </c>
      <c r="G7" s="20"/>
      <c r="H7" s="20"/>
      <c r="I7" s="20"/>
      <c r="J7" s="20"/>
      <c r="K7" s="20"/>
      <c r="L7" s="19"/>
      <c r="M7" s="52"/>
      <c r="N7" s="61"/>
      <c r="O7" s="19"/>
    </row>
    <row r="8" spans="1:15" ht="15.75" customHeight="1">
      <c r="A8" s="5" t="s">
        <v>50</v>
      </c>
      <c r="B8" s="5" t="s">
        <v>51</v>
      </c>
      <c r="C8" s="20">
        <v>2677300</v>
      </c>
      <c r="D8" s="20"/>
      <c r="E8" s="20">
        <v>2677300</v>
      </c>
      <c r="F8" s="20">
        <v>2677300</v>
      </c>
      <c r="G8" s="20"/>
      <c r="H8" s="20"/>
      <c r="I8" s="20"/>
      <c r="J8" s="20"/>
      <c r="K8" s="20"/>
      <c r="L8" s="19"/>
      <c r="M8" s="52"/>
      <c r="N8" s="61"/>
      <c r="O8" s="19"/>
    </row>
    <row r="9" spans="1:15" ht="15.75" customHeight="1">
      <c r="A9" s="5" t="s">
        <v>52</v>
      </c>
      <c r="B9" s="5" t="s">
        <v>53</v>
      </c>
      <c r="C9" s="20">
        <v>692400</v>
      </c>
      <c r="D9" s="20"/>
      <c r="E9" s="20">
        <v>692400</v>
      </c>
      <c r="F9" s="20">
        <v>692400</v>
      </c>
      <c r="G9" s="20"/>
      <c r="H9" s="20"/>
      <c r="I9" s="20"/>
      <c r="J9" s="20"/>
      <c r="K9" s="20"/>
      <c r="L9" s="19"/>
      <c r="M9" s="52"/>
      <c r="N9" s="61"/>
      <c r="O9" s="19"/>
    </row>
    <row r="10" spans="1:15" ht="27.75" customHeight="1">
      <c r="A10" s="5" t="s">
        <v>54</v>
      </c>
      <c r="B10" s="5" t="s">
        <v>55</v>
      </c>
      <c r="C10" s="20">
        <v>1984900</v>
      </c>
      <c r="D10" s="20"/>
      <c r="E10" s="20">
        <v>1984900</v>
      </c>
      <c r="F10" s="20">
        <v>1984900</v>
      </c>
      <c r="G10" s="20"/>
      <c r="H10" s="20"/>
      <c r="I10" s="20"/>
      <c r="J10" s="20"/>
      <c r="K10" s="20"/>
      <c r="L10" s="19"/>
      <c r="M10" s="52"/>
      <c r="N10" s="61"/>
      <c r="O10" s="19"/>
    </row>
    <row r="11" spans="1:15" ht="15.75" customHeight="1">
      <c r="A11" s="5" t="s">
        <v>56</v>
      </c>
      <c r="B11" s="5" t="s">
        <v>57</v>
      </c>
      <c r="C11" s="20">
        <v>173028</v>
      </c>
      <c r="D11" s="20"/>
      <c r="E11" s="20">
        <v>173028</v>
      </c>
      <c r="F11" s="20">
        <v>173028</v>
      </c>
      <c r="G11" s="20"/>
      <c r="H11" s="20"/>
      <c r="I11" s="20"/>
      <c r="J11" s="20"/>
      <c r="K11" s="20"/>
      <c r="L11" s="19"/>
      <c r="M11" s="52"/>
      <c r="N11" s="61"/>
      <c r="O11" s="19"/>
    </row>
    <row r="12" spans="1:15" ht="15.75" customHeight="1">
      <c r="A12" s="5" t="s">
        <v>58</v>
      </c>
      <c r="B12" s="5" t="s">
        <v>59</v>
      </c>
      <c r="C12" s="20">
        <v>173028</v>
      </c>
      <c r="D12" s="20"/>
      <c r="E12" s="20">
        <v>173028</v>
      </c>
      <c r="F12" s="20">
        <v>173028</v>
      </c>
      <c r="G12" s="20"/>
      <c r="H12" s="20"/>
      <c r="I12" s="20"/>
      <c r="J12" s="20"/>
      <c r="K12" s="20"/>
      <c r="L12" s="19"/>
      <c r="M12" s="52"/>
      <c r="N12" s="61"/>
      <c r="O12" s="19"/>
    </row>
    <row r="13" spans="1:15" ht="15.75" customHeight="1">
      <c r="A13" s="5" t="s">
        <v>60</v>
      </c>
      <c r="B13" s="5" t="s">
        <v>61</v>
      </c>
      <c r="C13" s="20">
        <v>173028</v>
      </c>
      <c r="D13" s="20"/>
      <c r="E13" s="20">
        <v>173028</v>
      </c>
      <c r="F13" s="20">
        <v>173028</v>
      </c>
      <c r="G13" s="20"/>
      <c r="H13" s="20"/>
      <c r="I13" s="20"/>
      <c r="J13" s="20"/>
      <c r="K13" s="20"/>
      <c r="L13" s="19"/>
      <c r="M13" s="52"/>
      <c r="N13" s="61"/>
      <c r="O13" s="19"/>
    </row>
    <row r="14" spans="1:15" ht="15.75" customHeight="1">
      <c r="A14" s="5" t="s">
        <v>62</v>
      </c>
      <c r="B14" s="5" t="s">
        <v>63</v>
      </c>
      <c r="C14" s="20">
        <v>10314123</v>
      </c>
      <c r="D14" s="20"/>
      <c r="E14" s="20">
        <v>10314123</v>
      </c>
      <c r="F14" s="20">
        <v>10314123</v>
      </c>
      <c r="G14" s="20"/>
      <c r="H14" s="20"/>
      <c r="I14" s="20"/>
      <c r="J14" s="20"/>
      <c r="K14" s="20"/>
      <c r="L14" s="19"/>
      <c r="M14" s="52"/>
      <c r="N14" s="61"/>
      <c r="O14" s="19"/>
    </row>
    <row r="15" spans="1:15" ht="15.75" customHeight="1">
      <c r="A15" s="5" t="s">
        <v>64</v>
      </c>
      <c r="B15" s="5" t="s">
        <v>65</v>
      </c>
      <c r="C15" s="20">
        <v>2886700</v>
      </c>
      <c r="D15" s="20"/>
      <c r="E15" s="20">
        <v>2886700</v>
      </c>
      <c r="F15" s="20">
        <v>2886700</v>
      </c>
      <c r="G15" s="20"/>
      <c r="H15" s="20"/>
      <c r="I15" s="20"/>
      <c r="J15" s="20"/>
      <c r="K15" s="20"/>
      <c r="L15" s="19"/>
      <c r="M15" s="52"/>
      <c r="N15" s="61"/>
      <c r="O15" s="19"/>
    </row>
    <row r="16" spans="1:15" ht="15.75" customHeight="1">
      <c r="A16" s="5" t="s">
        <v>66</v>
      </c>
      <c r="B16" s="5" t="s">
        <v>67</v>
      </c>
      <c r="C16" s="20">
        <v>2886700</v>
      </c>
      <c r="D16" s="20"/>
      <c r="E16" s="20">
        <v>2886700</v>
      </c>
      <c r="F16" s="20">
        <v>2886700</v>
      </c>
      <c r="G16" s="20"/>
      <c r="H16" s="20"/>
      <c r="I16" s="20"/>
      <c r="J16" s="20"/>
      <c r="K16" s="20"/>
      <c r="L16" s="19"/>
      <c r="M16" s="52"/>
      <c r="N16" s="61"/>
      <c r="O16" s="19"/>
    </row>
    <row r="17" spans="1:15" ht="15.75" customHeight="1">
      <c r="A17" s="5" t="s">
        <v>68</v>
      </c>
      <c r="B17" s="5" t="s">
        <v>69</v>
      </c>
      <c r="C17" s="20">
        <v>632678</v>
      </c>
      <c r="D17" s="20"/>
      <c r="E17" s="20">
        <v>632678</v>
      </c>
      <c r="F17" s="20">
        <v>632678</v>
      </c>
      <c r="G17" s="20"/>
      <c r="H17" s="20"/>
      <c r="I17" s="20"/>
      <c r="J17" s="20"/>
      <c r="K17" s="20"/>
      <c r="L17" s="19"/>
      <c r="M17" s="52"/>
      <c r="N17" s="61"/>
      <c r="O17" s="19"/>
    </row>
    <row r="18" spans="1:15" ht="15.75" customHeight="1">
      <c r="A18" s="5" t="s">
        <v>70</v>
      </c>
      <c r="B18" s="5" t="s">
        <v>71</v>
      </c>
      <c r="C18" s="20">
        <v>99000</v>
      </c>
      <c r="D18" s="20"/>
      <c r="E18" s="20">
        <v>99000</v>
      </c>
      <c r="F18" s="20">
        <v>99000</v>
      </c>
      <c r="G18" s="20"/>
      <c r="H18" s="20"/>
      <c r="I18" s="20"/>
      <c r="J18" s="20"/>
      <c r="K18" s="20"/>
      <c r="L18" s="19"/>
      <c r="M18" s="52"/>
      <c r="N18" s="61"/>
      <c r="O18" s="19"/>
    </row>
    <row r="19" spans="1:15" ht="15.75" customHeight="1">
      <c r="A19" s="5" t="s">
        <v>72</v>
      </c>
      <c r="B19" s="5" t="s">
        <v>73</v>
      </c>
      <c r="C19" s="20">
        <v>533678</v>
      </c>
      <c r="D19" s="20"/>
      <c r="E19" s="20">
        <v>533678</v>
      </c>
      <c r="F19" s="20">
        <v>533678</v>
      </c>
      <c r="G19" s="20"/>
      <c r="H19" s="20"/>
      <c r="I19" s="20"/>
      <c r="J19" s="20"/>
      <c r="K19" s="20"/>
      <c r="L19" s="19"/>
      <c r="M19" s="52"/>
      <c r="N19" s="61"/>
      <c r="O19" s="19"/>
    </row>
    <row r="20" spans="1:15" ht="31.5" customHeight="1">
      <c r="A20" s="5" t="s">
        <v>74</v>
      </c>
      <c r="B20" s="5" t="s">
        <v>75</v>
      </c>
      <c r="C20" s="20">
        <v>6744545</v>
      </c>
      <c r="D20" s="20"/>
      <c r="E20" s="20">
        <v>6744545</v>
      </c>
      <c r="F20" s="20">
        <v>6744545</v>
      </c>
      <c r="G20" s="20"/>
      <c r="H20" s="20"/>
      <c r="I20" s="20"/>
      <c r="J20" s="20"/>
      <c r="K20" s="20"/>
      <c r="L20" s="19"/>
      <c r="M20" s="52"/>
      <c r="N20" s="61"/>
      <c r="O20" s="19"/>
    </row>
    <row r="21" spans="1:15" ht="15.75" customHeight="1">
      <c r="A21" s="5" t="s">
        <v>76</v>
      </c>
      <c r="B21" s="5" t="s">
        <v>73</v>
      </c>
      <c r="C21" s="20">
        <v>6744545</v>
      </c>
      <c r="D21" s="20"/>
      <c r="E21" s="20">
        <v>6744545</v>
      </c>
      <c r="F21" s="20">
        <v>6744545</v>
      </c>
      <c r="G21" s="20"/>
      <c r="H21" s="20"/>
      <c r="I21" s="20"/>
      <c r="J21" s="20"/>
      <c r="K21" s="20"/>
      <c r="L21" s="19"/>
      <c r="M21" s="52"/>
      <c r="N21" s="61"/>
      <c r="O21" s="19"/>
    </row>
    <row r="22" spans="1:15" ht="15.75" customHeight="1">
      <c r="A22" s="5" t="s">
        <v>77</v>
      </c>
      <c r="B22" s="5" t="s">
        <v>78</v>
      </c>
      <c r="C22" s="20">
        <v>50200</v>
      </c>
      <c r="D22" s="20"/>
      <c r="E22" s="20">
        <v>50200</v>
      </c>
      <c r="F22" s="20">
        <v>50200</v>
      </c>
      <c r="G22" s="20"/>
      <c r="H22" s="20"/>
      <c r="I22" s="20"/>
      <c r="J22" s="20"/>
      <c r="K22" s="20"/>
      <c r="L22" s="19"/>
      <c r="M22" s="52"/>
      <c r="N22" s="61"/>
      <c r="O22" s="19"/>
    </row>
    <row r="23" spans="1:15" ht="15.75" customHeight="1">
      <c r="A23" s="5" t="s">
        <v>79</v>
      </c>
      <c r="B23" s="5" t="s">
        <v>80</v>
      </c>
      <c r="C23" s="20">
        <v>50200</v>
      </c>
      <c r="D23" s="20"/>
      <c r="E23" s="20">
        <v>50200</v>
      </c>
      <c r="F23" s="20">
        <v>50200</v>
      </c>
      <c r="G23" s="20"/>
      <c r="H23" s="20"/>
      <c r="I23" s="20"/>
      <c r="J23" s="20"/>
      <c r="K23" s="20"/>
      <c r="L23" s="19"/>
      <c r="M23" s="52"/>
      <c r="N23" s="61"/>
      <c r="O23" s="19"/>
    </row>
  </sheetData>
  <sheetProtection formatCells="0" formatColumns="0" formatRows="0" insertColumns="0" insertRows="0" insertHyperlinks="0" deleteColumns="0" deleteRows="0" sort="0" autoFilter="0" pivotTables="0"/>
  <mergeCells count="12">
    <mergeCell ref="J3:J4"/>
    <mergeCell ref="K3:K4"/>
    <mergeCell ref="L3:L4"/>
    <mergeCell ref="M3:M4"/>
    <mergeCell ref="N3:N4"/>
    <mergeCell ref="O3:O4"/>
    <mergeCell ref="A1:O1"/>
    <mergeCell ref="E3:I3"/>
    <mergeCell ref="A3:A4"/>
    <mergeCell ref="B3:B4"/>
    <mergeCell ref="C3:C4"/>
    <mergeCell ref="D3:D4"/>
  </mergeCells>
  <printOptions horizontalCentered="1"/>
  <pageMargins left="0.39" right="0.39" top="0.79" bottom="0.79" header="0.5" footer="0.59"/>
  <pageSetup firstPageNumber="1222" useFirstPageNumber="1" horizontalDpi="300" verticalDpi="300" orientation="landscape" paperSize="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2" sqref="A2:H2"/>
    </sheetView>
  </sheetViews>
  <sheetFormatPr defaultColWidth="9.140625" defaultRowHeight="12.75" customHeight="1"/>
  <cols>
    <col min="1" max="1" width="18.140625" style="1" customWidth="1"/>
    <col min="2" max="2" width="38.7109375" style="1" customWidth="1"/>
    <col min="3" max="4" width="16.8515625" style="1" customWidth="1"/>
    <col min="5" max="5" width="16.140625" style="1" customWidth="1"/>
    <col min="6" max="8" width="10.71093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2"/>
      <c r="B1" s="12"/>
      <c r="C1" s="12"/>
      <c r="D1" s="12"/>
      <c r="E1" s="12"/>
      <c r="F1" s="12"/>
      <c r="G1" s="12"/>
      <c r="H1" s="42"/>
      <c r="I1" s="12"/>
      <c r="J1" s="12"/>
    </row>
    <row r="2" spans="1:10" ht="29.25" customHeight="1">
      <c r="A2" s="85" t="s">
        <v>81</v>
      </c>
      <c r="B2" s="85"/>
      <c r="C2" s="85"/>
      <c r="D2" s="85"/>
      <c r="E2" s="85"/>
      <c r="F2" s="85"/>
      <c r="G2" s="85"/>
      <c r="H2" s="85"/>
      <c r="I2" s="13"/>
      <c r="J2" s="13"/>
    </row>
    <row r="3" spans="1:10" ht="18" customHeight="1">
      <c r="A3" s="14" t="s">
        <v>5</v>
      </c>
      <c r="B3" s="15"/>
      <c r="C3" s="15"/>
      <c r="D3" s="15"/>
      <c r="E3" s="15"/>
      <c r="F3" s="15"/>
      <c r="G3" s="15"/>
      <c r="H3" s="16" t="s">
        <v>6</v>
      </c>
      <c r="I3" s="12"/>
      <c r="J3" s="12"/>
    </row>
    <row r="4" spans="1:10" ht="18" customHeight="1">
      <c r="A4" s="86" t="s">
        <v>82</v>
      </c>
      <c r="B4" s="86"/>
      <c r="C4" s="87" t="s">
        <v>32</v>
      </c>
      <c r="D4" s="92" t="s">
        <v>83</v>
      </c>
      <c r="E4" s="86" t="s">
        <v>84</v>
      </c>
      <c r="F4" s="93" t="s">
        <v>85</v>
      </c>
      <c r="G4" s="88" t="s">
        <v>86</v>
      </c>
      <c r="H4" s="94" t="s">
        <v>87</v>
      </c>
      <c r="I4" s="12"/>
      <c r="J4" s="12"/>
    </row>
    <row r="5" spans="1:10" ht="18" customHeight="1">
      <c r="A5" s="3" t="s">
        <v>88</v>
      </c>
      <c r="B5" s="3" t="s">
        <v>89</v>
      </c>
      <c r="C5" s="87"/>
      <c r="D5" s="92"/>
      <c r="E5" s="86"/>
      <c r="F5" s="93"/>
      <c r="G5" s="88"/>
      <c r="H5" s="94"/>
      <c r="I5" s="12"/>
      <c r="J5" s="12"/>
    </row>
    <row r="6" spans="1:10" ht="18" customHeight="1">
      <c r="A6" s="4" t="s">
        <v>46</v>
      </c>
      <c r="B6" s="4" t="s">
        <v>46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ht="18" customHeight="1">
      <c r="A7" s="5" t="s">
        <v>47</v>
      </c>
      <c r="B7" s="5" t="s">
        <v>32</v>
      </c>
      <c r="C7" s="20">
        <v>13164451</v>
      </c>
      <c r="D7" s="20">
        <v>7550251</v>
      </c>
      <c r="E7" s="20">
        <v>5614200</v>
      </c>
      <c r="F7" s="20"/>
      <c r="G7" s="19"/>
      <c r="H7" s="52"/>
      <c r="I7" s="12"/>
      <c r="J7" s="12"/>
    </row>
    <row r="8" spans="1:8" ht="18" customHeight="1">
      <c r="A8" s="5" t="s">
        <v>62</v>
      </c>
      <c r="B8" s="5" t="s">
        <v>63</v>
      </c>
      <c r="C8" s="20">
        <v>10314123</v>
      </c>
      <c r="D8" s="20">
        <v>7377223</v>
      </c>
      <c r="E8" s="20">
        <v>2936900</v>
      </c>
      <c r="F8" s="20"/>
      <c r="G8" s="19"/>
      <c r="H8" s="52"/>
    </row>
    <row r="9" spans="1:8" ht="18" customHeight="1">
      <c r="A9" s="5" t="s">
        <v>77</v>
      </c>
      <c r="B9" s="5" t="s">
        <v>78</v>
      </c>
      <c r="C9" s="20">
        <v>50200</v>
      </c>
      <c r="D9" s="20"/>
      <c r="E9" s="20">
        <v>50200</v>
      </c>
      <c r="F9" s="20"/>
      <c r="G9" s="19"/>
      <c r="H9" s="52"/>
    </row>
    <row r="10" spans="1:8" ht="18" customHeight="1">
      <c r="A10" s="5" t="s">
        <v>79</v>
      </c>
      <c r="B10" s="5" t="s">
        <v>80</v>
      </c>
      <c r="C10" s="20">
        <v>50200</v>
      </c>
      <c r="D10" s="20"/>
      <c r="E10" s="20">
        <v>50200</v>
      </c>
      <c r="F10" s="20"/>
      <c r="G10" s="19"/>
      <c r="H10" s="52"/>
    </row>
    <row r="11" spans="1:8" ht="18" customHeight="1">
      <c r="A11" s="5" t="s">
        <v>74</v>
      </c>
      <c r="B11" s="5" t="s">
        <v>75</v>
      </c>
      <c r="C11" s="20">
        <v>6744545</v>
      </c>
      <c r="D11" s="20">
        <v>6744545</v>
      </c>
      <c r="E11" s="20"/>
      <c r="F11" s="20"/>
      <c r="G11" s="19"/>
      <c r="H11" s="52"/>
    </row>
    <row r="12" spans="1:8" ht="18" customHeight="1">
      <c r="A12" s="5" t="s">
        <v>76</v>
      </c>
      <c r="B12" s="5" t="s">
        <v>73</v>
      </c>
      <c r="C12" s="20">
        <v>6744545</v>
      </c>
      <c r="D12" s="20">
        <v>6744545</v>
      </c>
      <c r="E12" s="20"/>
      <c r="F12" s="20"/>
      <c r="G12" s="19"/>
      <c r="H12" s="52"/>
    </row>
    <row r="13" spans="1:8" ht="18" customHeight="1">
      <c r="A13" s="5" t="s">
        <v>68</v>
      </c>
      <c r="B13" s="5" t="s">
        <v>69</v>
      </c>
      <c r="C13" s="20">
        <v>632678</v>
      </c>
      <c r="D13" s="20">
        <v>632678</v>
      </c>
      <c r="E13" s="20"/>
      <c r="F13" s="20"/>
      <c r="G13" s="19"/>
      <c r="H13" s="52"/>
    </row>
    <row r="14" spans="1:8" ht="18" customHeight="1">
      <c r="A14" s="5" t="s">
        <v>72</v>
      </c>
      <c r="B14" s="5" t="s">
        <v>73</v>
      </c>
      <c r="C14" s="20">
        <v>533678</v>
      </c>
      <c r="D14" s="20">
        <v>533678</v>
      </c>
      <c r="E14" s="20"/>
      <c r="F14" s="20"/>
      <c r="G14" s="19"/>
      <c r="H14" s="52"/>
    </row>
    <row r="15" spans="1:8" ht="18" customHeight="1">
      <c r="A15" s="5" t="s">
        <v>70</v>
      </c>
      <c r="B15" s="5" t="s">
        <v>71</v>
      </c>
      <c r="C15" s="20">
        <v>99000</v>
      </c>
      <c r="D15" s="20">
        <v>99000</v>
      </c>
      <c r="E15" s="20"/>
      <c r="F15" s="20"/>
      <c r="G15" s="19"/>
      <c r="H15" s="52"/>
    </row>
    <row r="16" spans="1:8" ht="18" customHeight="1">
      <c r="A16" s="5" t="s">
        <v>64</v>
      </c>
      <c r="B16" s="5" t="s">
        <v>65</v>
      </c>
      <c r="C16" s="20">
        <v>2886700</v>
      </c>
      <c r="D16" s="20"/>
      <c r="E16" s="20">
        <v>2886700</v>
      </c>
      <c r="F16" s="20"/>
      <c r="G16" s="19"/>
      <c r="H16" s="52"/>
    </row>
    <row r="17" spans="1:8" ht="18" customHeight="1">
      <c r="A17" s="5" t="s">
        <v>66</v>
      </c>
      <c r="B17" s="5" t="s">
        <v>67</v>
      </c>
      <c r="C17" s="20">
        <v>2886700</v>
      </c>
      <c r="D17" s="20"/>
      <c r="E17" s="20">
        <v>2886700</v>
      </c>
      <c r="F17" s="20"/>
      <c r="G17" s="19"/>
      <c r="H17" s="52"/>
    </row>
    <row r="18" spans="1:8" ht="18" customHeight="1">
      <c r="A18" s="5" t="s">
        <v>56</v>
      </c>
      <c r="B18" s="5" t="s">
        <v>57</v>
      </c>
      <c r="C18" s="20">
        <v>173028</v>
      </c>
      <c r="D18" s="20">
        <v>173028</v>
      </c>
      <c r="E18" s="20"/>
      <c r="F18" s="20"/>
      <c r="G18" s="19"/>
      <c r="H18" s="52"/>
    </row>
    <row r="19" spans="1:8" ht="18" customHeight="1">
      <c r="A19" s="5" t="s">
        <v>58</v>
      </c>
      <c r="B19" s="5" t="s">
        <v>59</v>
      </c>
      <c r="C19" s="20">
        <v>173028</v>
      </c>
      <c r="D19" s="20">
        <v>173028</v>
      </c>
      <c r="E19" s="20"/>
      <c r="F19" s="20"/>
      <c r="G19" s="19"/>
      <c r="H19" s="52"/>
    </row>
    <row r="20" spans="1:8" ht="18" customHeight="1">
      <c r="A20" s="5" t="s">
        <v>60</v>
      </c>
      <c r="B20" s="5" t="s">
        <v>61</v>
      </c>
      <c r="C20" s="20">
        <v>173028</v>
      </c>
      <c r="D20" s="20">
        <v>173028</v>
      </c>
      <c r="E20" s="20"/>
      <c r="F20" s="20"/>
      <c r="G20" s="19"/>
      <c r="H20" s="52"/>
    </row>
    <row r="21" spans="1:8" ht="18" customHeight="1">
      <c r="A21" s="5" t="s">
        <v>48</v>
      </c>
      <c r="B21" s="5" t="s">
        <v>49</v>
      </c>
      <c r="C21" s="20">
        <v>2677300</v>
      </c>
      <c r="D21" s="20"/>
      <c r="E21" s="20">
        <v>2677300</v>
      </c>
      <c r="F21" s="20"/>
      <c r="G21" s="19"/>
      <c r="H21" s="52"/>
    </row>
    <row r="22" spans="1:8" ht="18" customHeight="1">
      <c r="A22" s="5" t="s">
        <v>50</v>
      </c>
      <c r="B22" s="5" t="s">
        <v>51</v>
      </c>
      <c r="C22" s="20">
        <v>2677300</v>
      </c>
      <c r="D22" s="20"/>
      <c r="E22" s="20">
        <v>2677300</v>
      </c>
      <c r="F22" s="20"/>
      <c r="G22" s="19"/>
      <c r="H22" s="52"/>
    </row>
    <row r="23" spans="1:8" ht="18" customHeight="1">
      <c r="A23" s="5" t="s">
        <v>54</v>
      </c>
      <c r="B23" s="5" t="s">
        <v>55</v>
      </c>
      <c r="C23" s="20">
        <v>1984900</v>
      </c>
      <c r="D23" s="20"/>
      <c r="E23" s="20">
        <v>1984900</v>
      </c>
      <c r="F23" s="20"/>
      <c r="G23" s="19"/>
      <c r="H23" s="52"/>
    </row>
    <row r="24" spans="1:8" ht="18" customHeight="1">
      <c r="A24" s="5" t="s">
        <v>52</v>
      </c>
      <c r="B24" s="5" t="s">
        <v>53</v>
      </c>
      <c r="C24" s="20">
        <v>692400</v>
      </c>
      <c r="D24" s="20"/>
      <c r="E24" s="20">
        <v>692400</v>
      </c>
      <c r="F24" s="20"/>
      <c r="G24" s="19"/>
      <c r="H24" s="5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79" header="0.5" footer="0.59"/>
  <pageSetup firstPageNumber="1223" useFirstPageNumber="1" horizontalDpi="300" verticalDpi="300" orientation="landscape" paperSize="9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showZeros="0" zoomScalePageLayoutView="0" workbookViewId="0" topLeftCell="A1">
      <selection activeCell="A2" sqref="A2:F2"/>
    </sheetView>
  </sheetViews>
  <sheetFormatPr defaultColWidth="9.140625" defaultRowHeight="12.75" customHeight="1"/>
  <cols>
    <col min="1" max="1" width="32.57421875" style="1" customWidth="1"/>
    <col min="2" max="2" width="18.00390625" style="1" customWidth="1"/>
    <col min="3" max="3" width="32.421875" style="1" customWidth="1"/>
    <col min="4" max="4" width="18.28125" style="1" customWidth="1"/>
    <col min="5" max="5" width="21.57421875" style="1" customWidth="1"/>
    <col min="6" max="6" width="12.57421875" style="1" customWidth="1"/>
    <col min="7" max="34" width="9.140625" style="1" customWidth="1"/>
  </cols>
  <sheetData>
    <row r="1" spans="1:7" ht="19.5" customHeight="1">
      <c r="A1" s="12"/>
      <c r="B1" s="12"/>
      <c r="C1" s="12"/>
      <c r="D1" s="12"/>
      <c r="E1" s="12"/>
      <c r="F1" s="42"/>
      <c r="G1" s="12"/>
    </row>
    <row r="2" spans="1:7" ht="29.25" customHeight="1">
      <c r="A2" s="85" t="s">
        <v>90</v>
      </c>
      <c r="B2" s="85"/>
      <c r="C2" s="85"/>
      <c r="D2" s="85"/>
      <c r="E2" s="85"/>
      <c r="F2" s="85"/>
      <c r="G2" s="12"/>
    </row>
    <row r="3" spans="1:7" ht="17.25" customHeight="1">
      <c r="A3" s="14" t="s">
        <v>5</v>
      </c>
      <c r="B3" s="15"/>
      <c r="C3" s="15"/>
      <c r="D3" s="15"/>
      <c r="E3" s="15"/>
      <c r="F3" s="16" t="s">
        <v>6</v>
      </c>
      <c r="G3" s="12"/>
    </row>
    <row r="4" spans="1:7" ht="17.25" customHeight="1">
      <c r="A4" s="3" t="s">
        <v>7</v>
      </c>
      <c r="B4" s="2"/>
      <c r="C4" s="86" t="s">
        <v>91</v>
      </c>
      <c r="D4" s="86"/>
      <c r="E4" s="86"/>
      <c r="F4" s="86"/>
      <c r="G4" s="12"/>
    </row>
    <row r="5" spans="1:7" ht="34.5" customHeight="1">
      <c r="A5" s="3" t="s">
        <v>9</v>
      </c>
      <c r="B5" s="4" t="s">
        <v>10</v>
      </c>
      <c r="C5" s="17" t="s">
        <v>11</v>
      </c>
      <c r="D5" s="43" t="s">
        <v>32</v>
      </c>
      <c r="E5" s="17" t="s">
        <v>92</v>
      </c>
      <c r="F5" s="44" t="s">
        <v>93</v>
      </c>
      <c r="G5" s="12"/>
    </row>
    <row r="6" spans="1:7" ht="17.25" customHeight="1">
      <c r="A6" s="45" t="s">
        <v>94</v>
      </c>
      <c r="B6" s="46">
        <v>13164451</v>
      </c>
      <c r="C6" s="47" t="s">
        <v>95</v>
      </c>
      <c r="D6" s="6">
        <f>'财拨总表（引用）'!B7</f>
        <v>13164451</v>
      </c>
      <c r="E6" s="6">
        <f>'财拨总表（引用）'!C7</f>
        <v>13164451</v>
      </c>
      <c r="F6" s="6">
        <f>'财拨总表（引用）'!D7</f>
        <v>0</v>
      </c>
      <c r="G6" s="12"/>
    </row>
    <row r="7" spans="1:7" ht="17.25" customHeight="1">
      <c r="A7" s="45" t="s">
        <v>96</v>
      </c>
      <c r="B7" s="46">
        <v>13164451</v>
      </c>
      <c r="C7" s="48" t="str">
        <f>'财拨总表（引用）'!A8</f>
        <v>一般公共服务支出</v>
      </c>
      <c r="D7" s="49">
        <f>'财拨总表（引用）'!B8</f>
        <v>10314123</v>
      </c>
      <c r="E7" s="49">
        <f>'财拨总表（引用）'!C8</f>
        <v>10314123</v>
      </c>
      <c r="F7" s="49">
        <f>'财拨总表（引用）'!D8</f>
        <v>0</v>
      </c>
      <c r="G7" s="12"/>
    </row>
    <row r="8" spans="1:7" ht="17.25" customHeight="1">
      <c r="A8" s="45" t="s">
        <v>97</v>
      </c>
      <c r="B8" s="46"/>
      <c r="C8" s="48" t="str">
        <f>'财拨总表（引用）'!A9</f>
        <v>社会保障和就业支出</v>
      </c>
      <c r="D8" s="49">
        <f>'财拨总表（引用）'!B9</f>
        <v>173028</v>
      </c>
      <c r="E8" s="49">
        <f>'财拨总表（引用）'!C9</f>
        <v>173028</v>
      </c>
      <c r="F8" s="49">
        <f>'财拨总表（引用）'!D9</f>
        <v>0</v>
      </c>
      <c r="G8" s="12"/>
    </row>
    <row r="9" spans="1:7" ht="17.25" customHeight="1">
      <c r="A9" s="50" t="s">
        <v>98</v>
      </c>
      <c r="B9" s="46"/>
      <c r="C9" s="48" t="str">
        <f>'财拨总表（引用）'!A10</f>
        <v>农林水支出</v>
      </c>
      <c r="D9" s="49">
        <f>'财拨总表（引用）'!B10</f>
        <v>2677300</v>
      </c>
      <c r="E9" s="49">
        <f>'财拨总表（引用）'!C10</f>
        <v>2677300</v>
      </c>
      <c r="F9" s="49">
        <f>'财拨总表（引用）'!D10</f>
        <v>0</v>
      </c>
      <c r="G9" s="12"/>
    </row>
    <row r="10" spans="1:7" ht="17.25" customHeight="1">
      <c r="A10" s="51" t="s">
        <v>99</v>
      </c>
      <c r="B10" s="52"/>
      <c r="C10" s="48">
        <f>'财拨总表（引用）'!A11</f>
        <v>0</v>
      </c>
      <c r="D10" s="49">
        <f>'财拨总表（引用）'!B11</f>
        <v>0</v>
      </c>
      <c r="E10" s="49">
        <f>'财拨总表（引用）'!C11</f>
        <v>0</v>
      </c>
      <c r="F10" s="49">
        <f>'财拨总表（引用）'!D11</f>
        <v>0</v>
      </c>
      <c r="G10" s="12"/>
    </row>
    <row r="11" spans="1:7" ht="17.25" customHeight="1">
      <c r="A11" s="51"/>
      <c r="B11" s="53"/>
      <c r="C11" s="54">
        <f>'财拨总表（引用）'!A12</f>
        <v>0</v>
      </c>
      <c r="D11" s="49">
        <f>'财拨总表（引用）'!B12</f>
        <v>0</v>
      </c>
      <c r="E11" s="49">
        <f>'财拨总表（引用）'!C12</f>
        <v>0</v>
      </c>
      <c r="F11" s="49">
        <f>'财拨总表（引用）'!D12</f>
        <v>0</v>
      </c>
      <c r="G11" s="12"/>
    </row>
    <row r="12" spans="1:7" ht="19.5" customHeight="1">
      <c r="A12" s="51"/>
      <c r="B12" s="52"/>
      <c r="C12" s="54">
        <f>'财拨总表（引用）'!A49</f>
        <v>0</v>
      </c>
      <c r="D12" s="49">
        <f>'财拨总表（引用）'!B49</f>
        <v>0</v>
      </c>
      <c r="E12" s="49">
        <f>'财拨总表（引用）'!C49</f>
        <v>0</v>
      </c>
      <c r="F12" s="49">
        <f>'财拨总表（引用）'!D49</f>
        <v>0</v>
      </c>
      <c r="G12" s="12"/>
    </row>
    <row r="13" spans="1:7" ht="17.25" customHeight="1">
      <c r="A13" s="51" t="s">
        <v>100</v>
      </c>
      <c r="B13" s="52"/>
      <c r="C13" s="49" t="s">
        <v>101</v>
      </c>
      <c r="D13" s="49"/>
      <c r="E13" s="49"/>
      <c r="F13" s="19"/>
      <c r="G13" s="12"/>
    </row>
    <row r="14" spans="1:7" ht="17.25" customHeight="1">
      <c r="A14" s="55" t="s">
        <v>102</v>
      </c>
      <c r="B14" s="52"/>
      <c r="C14" s="49"/>
      <c r="D14" s="49"/>
      <c r="E14" s="49"/>
      <c r="F14" s="19"/>
      <c r="G14" s="12"/>
    </row>
    <row r="15" spans="1:7" ht="17.25" customHeight="1">
      <c r="A15" s="51" t="s">
        <v>103</v>
      </c>
      <c r="B15" s="11"/>
      <c r="C15" s="49"/>
      <c r="D15" s="49"/>
      <c r="E15" s="49"/>
      <c r="F15" s="19"/>
      <c r="G15" s="12"/>
    </row>
    <row r="16" spans="1:7" ht="17.25" customHeight="1">
      <c r="A16" s="51"/>
      <c r="B16" s="52"/>
      <c r="C16" s="49"/>
      <c r="D16" s="49"/>
      <c r="E16" s="49"/>
      <c r="F16" s="19"/>
      <c r="G16" s="12"/>
    </row>
    <row r="17" spans="1:7" ht="17.25" customHeight="1">
      <c r="A17" s="51"/>
      <c r="B17" s="52"/>
      <c r="C17" s="49"/>
      <c r="D17" s="49"/>
      <c r="E17" s="49"/>
      <c r="F17" s="19"/>
      <c r="G17" s="12"/>
    </row>
    <row r="18" spans="1:7" ht="17.25" customHeight="1">
      <c r="A18" s="56" t="s">
        <v>27</v>
      </c>
      <c r="B18" s="11">
        <f>B6</f>
        <v>13164451</v>
      </c>
      <c r="C18" s="57" t="s">
        <v>28</v>
      </c>
      <c r="D18" s="6">
        <f>'财拨总表（引用）'!B7</f>
        <v>13164451</v>
      </c>
      <c r="E18" s="6">
        <f>'财拨总表（引用）'!C7</f>
        <v>13164451</v>
      </c>
      <c r="F18" s="6">
        <f>'财拨总表（引用）'!D7</f>
        <v>0</v>
      </c>
      <c r="G18" s="12"/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>
      <c r="AF44" s="10"/>
    </row>
    <row r="45" ht="15">
      <c r="AD45" s="10"/>
    </row>
    <row r="46" spans="31:32" ht="15">
      <c r="AE46" s="10"/>
      <c r="AF46" s="10"/>
    </row>
    <row r="47" spans="32:33" ht="15">
      <c r="AF47" s="10"/>
      <c r="AG47" s="10"/>
    </row>
    <row r="48" ht="15">
      <c r="AG48" s="58" t="s">
        <v>104</v>
      </c>
    </row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>
      <c r="Z85" s="10"/>
    </row>
    <row r="86" spans="23:26" ht="15">
      <c r="W86" s="10"/>
      <c r="X86" s="10"/>
      <c r="Y86" s="10"/>
      <c r="Z86" s="58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79" bottom="0.79" header="0.5" footer="0.59"/>
  <pageSetup firstPageNumber="1224" useFirstPageNumber="1" horizontalDpi="300" verticalDpi="300" orientation="landscape" paperSize="9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tabSelected="1" zoomScalePageLayoutView="0" workbookViewId="0" topLeftCell="A1">
      <selection activeCell="H20" sqref="H20"/>
    </sheetView>
  </sheetViews>
  <sheetFormatPr defaultColWidth="9.140625" defaultRowHeight="12.75" customHeight="1"/>
  <cols>
    <col min="1" max="1" width="16.7109375" style="1" customWidth="1"/>
    <col min="2" max="2" width="38.8515625" style="1" customWidth="1"/>
    <col min="3" max="3" width="28.00390625" style="1" customWidth="1"/>
    <col min="4" max="4" width="23.8515625" style="1" customWidth="1"/>
    <col min="5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85" t="s">
        <v>105</v>
      </c>
      <c r="B2" s="85"/>
      <c r="C2" s="85"/>
      <c r="D2" s="85"/>
      <c r="E2" s="85"/>
      <c r="F2" s="13"/>
      <c r="G2" s="13"/>
    </row>
    <row r="3" spans="1:7" ht="16.5" customHeight="1">
      <c r="A3" s="14" t="s">
        <v>5</v>
      </c>
      <c r="B3" s="15"/>
      <c r="C3" s="15"/>
      <c r="D3" s="15"/>
      <c r="E3" s="16" t="s">
        <v>6</v>
      </c>
      <c r="F3" s="12"/>
      <c r="G3" s="12"/>
    </row>
    <row r="4" spans="1:7" ht="16.5" customHeight="1">
      <c r="A4" s="86" t="s">
        <v>82</v>
      </c>
      <c r="B4" s="86"/>
      <c r="C4" s="86" t="s">
        <v>106</v>
      </c>
      <c r="D4" s="86"/>
      <c r="E4" s="86"/>
      <c r="F4" s="12"/>
      <c r="G4" s="12"/>
    </row>
    <row r="5" spans="1:7" ht="16.5" customHeight="1">
      <c r="A5" s="3" t="s">
        <v>88</v>
      </c>
      <c r="B5" s="3" t="s">
        <v>89</v>
      </c>
      <c r="C5" s="3" t="s">
        <v>32</v>
      </c>
      <c r="D5" s="3" t="s">
        <v>83</v>
      </c>
      <c r="E5" s="3" t="s">
        <v>84</v>
      </c>
      <c r="F5" s="12"/>
      <c r="G5" s="12"/>
    </row>
    <row r="6" spans="1:7" ht="16.5" customHeight="1">
      <c r="A6" s="4" t="s">
        <v>46</v>
      </c>
      <c r="B6" s="4" t="s">
        <v>46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ht="16.5" customHeight="1">
      <c r="A7" s="5" t="s">
        <v>47</v>
      </c>
      <c r="B7" s="5" t="s">
        <v>32</v>
      </c>
      <c r="C7" s="20">
        <v>13164451</v>
      </c>
      <c r="D7" s="20">
        <v>7550251</v>
      </c>
      <c r="E7" s="19">
        <v>5614200</v>
      </c>
      <c r="F7" s="12"/>
      <c r="G7" s="12"/>
    </row>
    <row r="8" spans="1:5" ht="16.5" customHeight="1">
      <c r="A8" s="5" t="s">
        <v>62</v>
      </c>
      <c r="B8" s="5" t="s">
        <v>63</v>
      </c>
      <c r="C8" s="20">
        <v>10314123</v>
      </c>
      <c r="D8" s="20">
        <v>7377223</v>
      </c>
      <c r="E8" s="19">
        <v>2936900</v>
      </c>
    </row>
    <row r="9" spans="1:5" ht="16.5" customHeight="1">
      <c r="A9" s="5" t="s">
        <v>77</v>
      </c>
      <c r="B9" s="5" t="s">
        <v>78</v>
      </c>
      <c r="C9" s="20">
        <v>50200</v>
      </c>
      <c r="D9" s="20"/>
      <c r="E9" s="19">
        <v>50200</v>
      </c>
    </row>
    <row r="10" spans="1:5" ht="16.5" customHeight="1">
      <c r="A10" s="5" t="s">
        <v>79</v>
      </c>
      <c r="B10" s="5" t="s">
        <v>80</v>
      </c>
      <c r="C10" s="20">
        <v>50200</v>
      </c>
      <c r="D10" s="20"/>
      <c r="E10" s="19">
        <v>50200</v>
      </c>
    </row>
    <row r="11" spans="1:5" ht="16.5" customHeight="1">
      <c r="A11" s="5" t="s">
        <v>74</v>
      </c>
      <c r="B11" s="5" t="s">
        <v>75</v>
      </c>
      <c r="C11" s="20">
        <v>6744545</v>
      </c>
      <c r="D11" s="20">
        <v>6744545</v>
      </c>
      <c r="E11" s="19"/>
    </row>
    <row r="12" spans="1:5" ht="16.5" customHeight="1">
      <c r="A12" s="5" t="s">
        <v>76</v>
      </c>
      <c r="B12" s="5" t="s">
        <v>73</v>
      </c>
      <c r="C12" s="20">
        <v>6744545</v>
      </c>
      <c r="D12" s="20">
        <v>6744545</v>
      </c>
      <c r="E12" s="19"/>
    </row>
    <row r="13" spans="1:5" ht="16.5" customHeight="1">
      <c r="A13" s="5" t="s">
        <v>68</v>
      </c>
      <c r="B13" s="5" t="s">
        <v>69</v>
      </c>
      <c r="C13" s="20">
        <v>632678</v>
      </c>
      <c r="D13" s="20">
        <v>632678</v>
      </c>
      <c r="E13" s="19"/>
    </row>
    <row r="14" spans="1:5" ht="16.5" customHeight="1">
      <c r="A14" s="5" t="s">
        <v>72</v>
      </c>
      <c r="B14" s="5" t="s">
        <v>73</v>
      </c>
      <c r="C14" s="20">
        <v>533678</v>
      </c>
      <c r="D14" s="20">
        <v>533678</v>
      </c>
      <c r="E14" s="19"/>
    </row>
    <row r="15" spans="1:5" ht="16.5" customHeight="1">
      <c r="A15" s="5" t="s">
        <v>70</v>
      </c>
      <c r="B15" s="5" t="s">
        <v>71</v>
      </c>
      <c r="C15" s="20">
        <v>99000</v>
      </c>
      <c r="D15" s="20">
        <v>99000</v>
      </c>
      <c r="E15" s="19"/>
    </row>
    <row r="16" spans="1:5" ht="16.5" customHeight="1">
      <c r="A16" s="5" t="s">
        <v>64</v>
      </c>
      <c r="B16" s="5" t="s">
        <v>65</v>
      </c>
      <c r="C16" s="20">
        <v>2886700</v>
      </c>
      <c r="D16" s="20"/>
      <c r="E16" s="19">
        <v>2886700</v>
      </c>
    </row>
    <row r="17" spans="1:5" ht="16.5" customHeight="1">
      <c r="A17" s="5" t="s">
        <v>66</v>
      </c>
      <c r="B17" s="5" t="s">
        <v>67</v>
      </c>
      <c r="C17" s="20">
        <v>2886700</v>
      </c>
      <c r="D17" s="20"/>
      <c r="E17" s="19">
        <v>2886700</v>
      </c>
    </row>
    <row r="18" spans="1:5" ht="16.5" customHeight="1">
      <c r="A18" s="5" t="s">
        <v>56</v>
      </c>
      <c r="B18" s="5" t="s">
        <v>57</v>
      </c>
      <c r="C18" s="20">
        <v>173028</v>
      </c>
      <c r="D18" s="20">
        <v>173028</v>
      </c>
      <c r="E18" s="19"/>
    </row>
    <row r="19" spans="1:5" ht="16.5" customHeight="1">
      <c r="A19" s="5" t="s">
        <v>58</v>
      </c>
      <c r="B19" s="5" t="s">
        <v>59</v>
      </c>
      <c r="C19" s="20">
        <v>173028</v>
      </c>
      <c r="D19" s="20">
        <v>173028</v>
      </c>
      <c r="E19" s="19"/>
    </row>
    <row r="20" spans="1:5" ht="16.5" customHeight="1">
      <c r="A20" s="5" t="s">
        <v>60</v>
      </c>
      <c r="B20" s="5" t="s">
        <v>61</v>
      </c>
      <c r="C20" s="20">
        <v>173028</v>
      </c>
      <c r="D20" s="20">
        <v>173028</v>
      </c>
      <c r="E20" s="19"/>
    </row>
    <row r="21" spans="1:5" ht="16.5" customHeight="1">
      <c r="A21" s="5" t="s">
        <v>48</v>
      </c>
      <c r="B21" s="5" t="s">
        <v>49</v>
      </c>
      <c r="C21" s="20">
        <v>2677300</v>
      </c>
      <c r="D21" s="20"/>
      <c r="E21" s="19">
        <v>2677300</v>
      </c>
    </row>
    <row r="22" spans="1:5" ht="16.5" customHeight="1">
      <c r="A22" s="5" t="s">
        <v>50</v>
      </c>
      <c r="B22" s="5" t="s">
        <v>51</v>
      </c>
      <c r="C22" s="20">
        <v>2677300</v>
      </c>
      <c r="D22" s="20"/>
      <c r="E22" s="19">
        <v>2677300</v>
      </c>
    </row>
    <row r="23" spans="1:5" ht="16.5" customHeight="1">
      <c r="A23" s="5" t="s">
        <v>54</v>
      </c>
      <c r="B23" s="5" t="s">
        <v>55</v>
      </c>
      <c r="C23" s="20">
        <v>1984900</v>
      </c>
      <c r="D23" s="20"/>
      <c r="E23" s="19">
        <v>1984900</v>
      </c>
    </row>
    <row r="24" spans="1:5" ht="16.5" customHeight="1">
      <c r="A24" s="5" t="s">
        <v>52</v>
      </c>
      <c r="B24" s="5" t="s">
        <v>53</v>
      </c>
      <c r="C24" s="20">
        <v>692400</v>
      </c>
      <c r="D24" s="20"/>
      <c r="E24" s="19">
        <v>692400</v>
      </c>
    </row>
    <row r="25" spans="1:7" ht="21" customHeight="1">
      <c r="A25" s="12"/>
      <c r="B25" s="12"/>
      <c r="C25" s="12"/>
      <c r="D25" s="12"/>
      <c r="E25" s="12"/>
      <c r="F25" s="12"/>
      <c r="G25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1225" useFirstPageNumber="1" horizontalDpi="300" verticalDpi="300" orientation="landscape" paperSize="9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SheetLayoutView="100" zoomScalePageLayoutView="0" workbookViewId="0" topLeftCell="A1">
      <selection activeCell="A1" sqref="A1:IV1"/>
    </sheetView>
  </sheetViews>
  <sheetFormatPr defaultColWidth="9.140625" defaultRowHeight="12.75" customHeight="1"/>
  <cols>
    <col min="1" max="1" width="17.5742187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9.25" customHeight="1">
      <c r="A1" s="85" t="s">
        <v>107</v>
      </c>
      <c r="B1" s="85"/>
      <c r="C1" s="85"/>
      <c r="D1" s="85"/>
      <c r="E1" s="85"/>
      <c r="F1" s="13"/>
      <c r="G1" s="13"/>
    </row>
    <row r="2" spans="1:7" ht="12" customHeight="1">
      <c r="A2" s="30" t="s">
        <v>5</v>
      </c>
      <c r="B2" s="31"/>
      <c r="C2" s="31"/>
      <c r="D2" s="31"/>
      <c r="E2" s="32" t="s">
        <v>6</v>
      </c>
      <c r="F2" s="31"/>
      <c r="G2" s="31"/>
    </row>
    <row r="3" spans="1:7" s="29" customFormat="1" ht="12" customHeight="1">
      <c r="A3" s="95" t="s">
        <v>108</v>
      </c>
      <c r="B3" s="95"/>
      <c r="C3" s="95" t="s">
        <v>109</v>
      </c>
      <c r="D3" s="95"/>
      <c r="E3" s="95"/>
      <c r="F3" s="10"/>
      <c r="G3" s="10"/>
    </row>
    <row r="4" spans="1:7" s="29" customFormat="1" ht="12" customHeight="1">
      <c r="A4" s="33" t="s">
        <v>88</v>
      </c>
      <c r="B4" s="34" t="s">
        <v>89</v>
      </c>
      <c r="C4" s="35" t="s">
        <v>32</v>
      </c>
      <c r="D4" s="35" t="s">
        <v>110</v>
      </c>
      <c r="E4" s="35" t="s">
        <v>111</v>
      </c>
      <c r="F4" s="10"/>
      <c r="G4" s="10"/>
    </row>
    <row r="5" spans="1:7" s="29" customFormat="1" ht="12" customHeight="1">
      <c r="A5" s="36" t="s">
        <v>46</v>
      </c>
      <c r="B5" s="36" t="s">
        <v>46</v>
      </c>
      <c r="C5" s="37">
        <v>1</v>
      </c>
      <c r="D5" s="37">
        <f>C5+1</f>
        <v>2</v>
      </c>
      <c r="E5" s="37">
        <f>D5+1</f>
        <v>3</v>
      </c>
      <c r="F5" s="10"/>
      <c r="G5" s="10"/>
    </row>
    <row r="6" spans="1:8" s="29" customFormat="1" ht="12" customHeight="1">
      <c r="A6" s="38" t="s">
        <v>47</v>
      </c>
      <c r="B6" s="38" t="s">
        <v>32</v>
      </c>
      <c r="C6" s="39">
        <v>7550251</v>
      </c>
      <c r="D6" s="39">
        <v>5380651</v>
      </c>
      <c r="E6" s="40">
        <v>2169600</v>
      </c>
      <c r="F6" s="41"/>
      <c r="G6" s="41"/>
      <c r="H6" s="10"/>
    </row>
    <row r="7" spans="1:5" s="29" customFormat="1" ht="12" customHeight="1">
      <c r="A7" s="38"/>
      <c r="B7" s="38" t="s">
        <v>112</v>
      </c>
      <c r="C7" s="39">
        <v>5207623</v>
      </c>
      <c r="D7" s="39">
        <v>5207623</v>
      </c>
      <c r="E7" s="40"/>
    </row>
    <row r="8" spans="1:5" s="29" customFormat="1" ht="12" customHeight="1">
      <c r="A8" s="38" t="s">
        <v>113</v>
      </c>
      <c r="B8" s="38" t="s">
        <v>114</v>
      </c>
      <c r="C8" s="39">
        <v>1893456</v>
      </c>
      <c r="D8" s="39">
        <v>1893456</v>
      </c>
      <c r="E8" s="40"/>
    </row>
    <row r="9" spans="1:5" s="29" customFormat="1" ht="12" customHeight="1">
      <c r="A9" s="38" t="s">
        <v>115</v>
      </c>
      <c r="B9" s="38" t="s">
        <v>116</v>
      </c>
      <c r="C9" s="39">
        <v>1519032</v>
      </c>
      <c r="D9" s="39">
        <v>1519032</v>
      </c>
      <c r="E9" s="40"/>
    </row>
    <row r="10" spans="1:5" s="29" customFormat="1" ht="12" customHeight="1">
      <c r="A10" s="38" t="s">
        <v>117</v>
      </c>
      <c r="B10" s="38" t="s">
        <v>118</v>
      </c>
      <c r="C10" s="39">
        <v>266338</v>
      </c>
      <c r="D10" s="39">
        <v>266338</v>
      </c>
      <c r="E10" s="40"/>
    </row>
    <row r="11" spans="1:5" s="29" customFormat="1" ht="12" customHeight="1">
      <c r="A11" s="38" t="s">
        <v>119</v>
      </c>
      <c r="B11" s="38" t="s">
        <v>120</v>
      </c>
      <c r="C11" s="39">
        <v>670776</v>
      </c>
      <c r="D11" s="39">
        <v>670776</v>
      </c>
      <c r="E11" s="40"/>
    </row>
    <row r="12" spans="1:5" s="29" customFormat="1" ht="12" customHeight="1">
      <c r="A12" s="38" t="s">
        <v>121</v>
      </c>
      <c r="B12" s="38" t="s">
        <v>122</v>
      </c>
      <c r="C12" s="39">
        <v>198405</v>
      </c>
      <c r="D12" s="39">
        <v>198405</v>
      </c>
      <c r="E12" s="40"/>
    </row>
    <row r="13" spans="1:5" s="29" customFormat="1" ht="12" customHeight="1">
      <c r="A13" s="38" t="s">
        <v>123</v>
      </c>
      <c r="B13" s="38" t="s">
        <v>124</v>
      </c>
      <c r="C13" s="39">
        <v>38484</v>
      </c>
      <c r="D13" s="39">
        <v>38484</v>
      </c>
      <c r="E13" s="40"/>
    </row>
    <row r="14" spans="1:5" s="29" customFormat="1" ht="12" customHeight="1">
      <c r="A14" s="38" t="s">
        <v>125</v>
      </c>
      <c r="B14" s="38" t="s">
        <v>126</v>
      </c>
      <c r="C14" s="39">
        <v>383532</v>
      </c>
      <c r="D14" s="39">
        <v>383532</v>
      </c>
      <c r="E14" s="40"/>
    </row>
    <row r="15" spans="1:5" s="29" customFormat="1" ht="12" customHeight="1">
      <c r="A15" s="38" t="s">
        <v>127</v>
      </c>
      <c r="B15" s="38" t="s">
        <v>128</v>
      </c>
      <c r="C15" s="39">
        <v>237600</v>
      </c>
      <c r="D15" s="39">
        <v>237600</v>
      </c>
      <c r="E15" s="40"/>
    </row>
    <row r="16" spans="1:5" s="29" customFormat="1" ht="12" customHeight="1">
      <c r="A16" s="38"/>
      <c r="B16" s="38" t="s">
        <v>129</v>
      </c>
      <c r="C16" s="39">
        <v>953600</v>
      </c>
      <c r="D16" s="39"/>
      <c r="E16" s="40">
        <v>953600</v>
      </c>
    </row>
    <row r="17" spans="1:5" s="29" customFormat="1" ht="12" customHeight="1">
      <c r="A17" s="38" t="s">
        <v>130</v>
      </c>
      <c r="B17" s="38" t="s">
        <v>131</v>
      </c>
      <c r="C17" s="39">
        <v>76000</v>
      </c>
      <c r="D17" s="39"/>
      <c r="E17" s="40">
        <v>76000</v>
      </c>
    </row>
    <row r="18" spans="1:5" s="29" customFormat="1" ht="12" customHeight="1">
      <c r="A18" s="38" t="s">
        <v>132</v>
      </c>
      <c r="B18" s="38" t="s">
        <v>133</v>
      </c>
      <c r="C18" s="39">
        <v>20000</v>
      </c>
      <c r="D18" s="39"/>
      <c r="E18" s="40">
        <v>20000</v>
      </c>
    </row>
    <row r="19" spans="1:5" s="29" customFormat="1" ht="12" customHeight="1">
      <c r="A19" s="38" t="s">
        <v>134</v>
      </c>
      <c r="B19" s="38" t="s">
        <v>135</v>
      </c>
      <c r="C19" s="39">
        <v>10000</v>
      </c>
      <c r="D19" s="39"/>
      <c r="E19" s="40">
        <v>10000</v>
      </c>
    </row>
    <row r="20" spans="1:5" s="29" customFormat="1" ht="12" customHeight="1">
      <c r="A20" s="38" t="s">
        <v>136</v>
      </c>
      <c r="B20" s="38" t="s">
        <v>137</v>
      </c>
      <c r="C20" s="39">
        <v>12000</v>
      </c>
      <c r="D20" s="39"/>
      <c r="E20" s="40">
        <v>12000</v>
      </c>
    </row>
    <row r="21" spans="1:5" s="29" customFormat="1" ht="12" customHeight="1">
      <c r="A21" s="38" t="s">
        <v>138</v>
      </c>
      <c r="B21" s="38" t="s">
        <v>139</v>
      </c>
      <c r="C21" s="39">
        <v>1000</v>
      </c>
      <c r="D21" s="39"/>
      <c r="E21" s="40">
        <v>1000</v>
      </c>
    </row>
    <row r="22" spans="1:5" s="29" customFormat="1" ht="12" customHeight="1">
      <c r="A22" s="38" t="s">
        <v>140</v>
      </c>
      <c r="B22" s="38" t="s">
        <v>141</v>
      </c>
      <c r="C22" s="39">
        <v>20000</v>
      </c>
      <c r="D22" s="39"/>
      <c r="E22" s="40">
        <v>20000</v>
      </c>
    </row>
    <row r="23" spans="1:5" s="29" customFormat="1" ht="12" customHeight="1">
      <c r="A23" s="38" t="s">
        <v>142</v>
      </c>
      <c r="B23" s="38" t="s">
        <v>143</v>
      </c>
      <c r="C23" s="39">
        <v>41800</v>
      </c>
      <c r="D23" s="39"/>
      <c r="E23" s="40">
        <v>41800</v>
      </c>
    </row>
    <row r="24" spans="1:5" s="29" customFormat="1" ht="12" customHeight="1">
      <c r="A24" s="38" t="s">
        <v>144</v>
      </c>
      <c r="B24" s="38" t="s">
        <v>145</v>
      </c>
      <c r="C24" s="39">
        <v>3000</v>
      </c>
      <c r="D24" s="39"/>
      <c r="E24" s="40">
        <v>3000</v>
      </c>
    </row>
    <row r="25" spans="1:5" s="29" customFormat="1" ht="12" customHeight="1">
      <c r="A25" s="38" t="s">
        <v>146</v>
      </c>
      <c r="B25" s="38" t="s">
        <v>147</v>
      </c>
      <c r="C25" s="39">
        <v>5000</v>
      </c>
      <c r="D25" s="39"/>
      <c r="E25" s="40">
        <v>5000</v>
      </c>
    </row>
    <row r="26" spans="1:5" s="29" customFormat="1" ht="12" customHeight="1">
      <c r="A26" s="38" t="s">
        <v>148</v>
      </c>
      <c r="B26" s="38" t="s">
        <v>149</v>
      </c>
      <c r="C26" s="39">
        <v>6000</v>
      </c>
      <c r="D26" s="39"/>
      <c r="E26" s="40">
        <v>6000</v>
      </c>
    </row>
    <row r="27" spans="1:5" s="29" customFormat="1" ht="12" customHeight="1">
      <c r="A27" s="38" t="s">
        <v>150</v>
      </c>
      <c r="B27" s="38" t="s">
        <v>151</v>
      </c>
      <c r="C27" s="39">
        <v>360268</v>
      </c>
      <c r="D27" s="39"/>
      <c r="E27" s="40">
        <v>360268</v>
      </c>
    </row>
    <row r="28" spans="1:5" s="29" customFormat="1" ht="12" customHeight="1">
      <c r="A28" s="38" t="s">
        <v>152</v>
      </c>
      <c r="B28" s="38" t="s">
        <v>153</v>
      </c>
      <c r="C28" s="39">
        <v>36932</v>
      </c>
      <c r="D28" s="39"/>
      <c r="E28" s="40">
        <v>36932</v>
      </c>
    </row>
    <row r="29" spans="1:5" s="29" customFormat="1" ht="12" customHeight="1">
      <c r="A29" s="38" t="s">
        <v>154</v>
      </c>
      <c r="B29" s="38" t="s">
        <v>155</v>
      </c>
      <c r="C29" s="39">
        <v>180000</v>
      </c>
      <c r="D29" s="39"/>
      <c r="E29" s="40">
        <v>180000</v>
      </c>
    </row>
    <row r="30" spans="1:5" s="29" customFormat="1" ht="12" customHeight="1">
      <c r="A30" s="38" t="s">
        <v>156</v>
      </c>
      <c r="B30" s="38" t="s">
        <v>157</v>
      </c>
      <c r="C30" s="39">
        <v>150600</v>
      </c>
      <c r="D30" s="39"/>
      <c r="E30" s="40">
        <v>150600</v>
      </c>
    </row>
    <row r="31" spans="1:5" s="29" customFormat="1" ht="12" customHeight="1">
      <c r="A31" s="38" t="s">
        <v>158</v>
      </c>
      <c r="B31" s="38" t="s">
        <v>159</v>
      </c>
      <c r="C31" s="39">
        <v>31000</v>
      </c>
      <c r="D31" s="39"/>
      <c r="E31" s="40">
        <v>31000</v>
      </c>
    </row>
    <row r="32" spans="1:5" s="29" customFormat="1" ht="12" customHeight="1">
      <c r="A32" s="38"/>
      <c r="B32" s="38" t="s">
        <v>160</v>
      </c>
      <c r="C32" s="39">
        <v>173028</v>
      </c>
      <c r="D32" s="39">
        <v>173028</v>
      </c>
      <c r="E32" s="40"/>
    </row>
    <row r="33" spans="1:5" s="29" customFormat="1" ht="12" customHeight="1">
      <c r="A33" s="38" t="s">
        <v>161</v>
      </c>
      <c r="B33" s="38" t="s">
        <v>162</v>
      </c>
      <c r="C33" s="39">
        <v>50688</v>
      </c>
      <c r="D33" s="39">
        <v>50688</v>
      </c>
      <c r="E33" s="40"/>
    </row>
    <row r="34" spans="1:5" s="29" customFormat="1" ht="12" customHeight="1">
      <c r="A34" s="38" t="s">
        <v>163</v>
      </c>
      <c r="B34" s="38" t="s">
        <v>164</v>
      </c>
      <c r="C34" s="39">
        <v>65892</v>
      </c>
      <c r="D34" s="39">
        <v>65892</v>
      </c>
      <c r="E34" s="40"/>
    </row>
    <row r="35" spans="1:5" s="29" customFormat="1" ht="12" customHeight="1">
      <c r="A35" s="38" t="s">
        <v>165</v>
      </c>
      <c r="B35" s="38" t="s">
        <v>166</v>
      </c>
      <c r="C35" s="39">
        <v>56448</v>
      </c>
      <c r="D35" s="39">
        <v>56448</v>
      </c>
      <c r="E35" s="40"/>
    </row>
    <row r="36" spans="1:5" s="29" customFormat="1" ht="12" customHeight="1">
      <c r="A36" s="38"/>
      <c r="B36" s="38" t="s">
        <v>167</v>
      </c>
      <c r="C36" s="39">
        <v>1216000</v>
      </c>
      <c r="D36" s="39"/>
      <c r="E36" s="40">
        <v>1216000</v>
      </c>
    </row>
    <row r="37" spans="1:5" s="29" customFormat="1" ht="12" customHeight="1">
      <c r="A37" s="38" t="s">
        <v>168</v>
      </c>
      <c r="B37" s="38" t="s">
        <v>169</v>
      </c>
      <c r="C37" s="39">
        <v>408000</v>
      </c>
      <c r="D37" s="39"/>
      <c r="E37" s="40">
        <v>408000</v>
      </c>
    </row>
    <row r="38" spans="1:5" s="29" customFormat="1" ht="12" customHeight="1">
      <c r="A38" s="38" t="s">
        <v>170</v>
      </c>
      <c r="B38" s="38" t="s">
        <v>171</v>
      </c>
      <c r="C38" s="39">
        <v>8000</v>
      </c>
      <c r="D38" s="39"/>
      <c r="E38" s="40">
        <v>8000</v>
      </c>
    </row>
    <row r="39" spans="1:5" s="29" customFormat="1" ht="12" customHeight="1">
      <c r="A39" s="38" t="s">
        <v>172</v>
      </c>
      <c r="B39" s="38" t="s">
        <v>173</v>
      </c>
      <c r="C39" s="39">
        <v>400000</v>
      </c>
      <c r="D39" s="39"/>
      <c r="E39" s="40">
        <v>400000</v>
      </c>
    </row>
    <row r="40" spans="1:5" s="29" customFormat="1" ht="12" customHeight="1">
      <c r="A40" s="38" t="s">
        <v>174</v>
      </c>
      <c r="B40" s="38" t="s">
        <v>175</v>
      </c>
      <c r="C40" s="39">
        <v>400000</v>
      </c>
      <c r="D40" s="39"/>
      <c r="E40" s="40">
        <v>400000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59" bottom="0.79" header="0.5" footer="0.59"/>
  <pageSetup firstPageNumber="1226" useFirstPageNumber="1" horizontalDpi="300" verticalDpi="300" orientation="landscape" paperSize="9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zoomScalePageLayoutView="0" workbookViewId="0" topLeftCell="A1">
      <selection activeCell="A2" sqref="A2:G2"/>
    </sheetView>
  </sheetViews>
  <sheetFormatPr defaultColWidth="9.140625" defaultRowHeight="12.75" customHeight="1"/>
  <cols>
    <col min="1" max="1" width="24.28125" style="1" customWidth="1"/>
    <col min="2" max="2" width="26.281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21"/>
    </row>
    <row r="2" spans="1:7" ht="45" customHeight="1">
      <c r="A2" s="85" t="s">
        <v>176</v>
      </c>
      <c r="B2" s="85"/>
      <c r="C2" s="85"/>
      <c r="D2" s="85"/>
      <c r="E2" s="85"/>
      <c r="F2" s="85"/>
      <c r="G2" s="85"/>
    </row>
    <row r="3" spans="1:7" ht="31.5" customHeight="1">
      <c r="A3" s="22" t="s">
        <v>5</v>
      </c>
      <c r="B3" s="22"/>
      <c r="C3" s="22"/>
      <c r="D3" s="23"/>
      <c r="E3" s="23"/>
      <c r="F3" s="23"/>
      <c r="G3" s="16" t="s">
        <v>6</v>
      </c>
    </row>
    <row r="4" spans="1:7" ht="51.75" customHeight="1">
      <c r="A4" s="4" t="s">
        <v>177</v>
      </c>
      <c r="B4" s="4" t="s">
        <v>178</v>
      </c>
      <c r="C4" s="4" t="s">
        <v>32</v>
      </c>
      <c r="D4" s="24" t="s">
        <v>179</v>
      </c>
      <c r="E4" s="4" t="s">
        <v>180</v>
      </c>
      <c r="F4" s="25" t="s">
        <v>181</v>
      </c>
      <c r="G4" s="4" t="s">
        <v>182</v>
      </c>
    </row>
    <row r="5" spans="1:7" ht="31.5" customHeight="1">
      <c r="A5" s="26" t="s">
        <v>46</v>
      </c>
      <c r="B5" s="26" t="s">
        <v>46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31.5" customHeight="1">
      <c r="A6" s="5" t="s">
        <v>47</v>
      </c>
      <c r="B6" s="5" t="s">
        <v>32</v>
      </c>
      <c r="C6" s="20">
        <v>540268</v>
      </c>
      <c r="D6" s="20"/>
      <c r="E6" s="20">
        <v>360268</v>
      </c>
      <c r="F6" s="19">
        <v>180000</v>
      </c>
      <c r="G6" s="19"/>
    </row>
    <row r="7" spans="1:7" ht="31.5" customHeight="1">
      <c r="A7" s="5" t="s">
        <v>183</v>
      </c>
      <c r="B7" s="5" t="s">
        <v>184</v>
      </c>
      <c r="C7" s="20">
        <v>540268</v>
      </c>
      <c r="D7" s="20"/>
      <c r="E7" s="20">
        <v>360268</v>
      </c>
      <c r="F7" s="19">
        <v>180000</v>
      </c>
      <c r="G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79" bottom="0.79" header="0.5" footer="0.59"/>
  <pageSetup firstPageNumber="1227" useFirstPageNumber="1" horizontalDpi="300" verticalDpi="300" orientation="landscape" paperSize="9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zoomScalePageLayoutView="0" workbookViewId="0" topLeftCell="A1">
      <selection activeCell="C23" sqref="C23"/>
    </sheetView>
  </sheetViews>
  <sheetFormatPr defaultColWidth="9.140625" defaultRowHeight="12.75" customHeight="1"/>
  <cols>
    <col min="1" max="1" width="16.7109375" style="1" customWidth="1"/>
    <col min="2" max="2" width="33.281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85" t="s">
        <v>185</v>
      </c>
      <c r="B2" s="85"/>
      <c r="C2" s="85"/>
      <c r="D2" s="85"/>
      <c r="E2" s="85"/>
      <c r="F2" s="13"/>
      <c r="G2" s="13"/>
    </row>
    <row r="3" spans="1:7" ht="30" customHeight="1">
      <c r="A3" s="14" t="s">
        <v>5</v>
      </c>
      <c r="B3" s="15"/>
      <c r="C3" s="15"/>
      <c r="D3" s="15"/>
      <c r="E3" s="16" t="s">
        <v>6</v>
      </c>
      <c r="F3" s="12"/>
      <c r="G3" s="12"/>
    </row>
    <row r="4" spans="1:7" ht="30" customHeight="1">
      <c r="A4" s="86" t="s">
        <v>82</v>
      </c>
      <c r="B4" s="86"/>
      <c r="C4" s="86" t="s">
        <v>106</v>
      </c>
      <c r="D4" s="86"/>
      <c r="E4" s="86"/>
      <c r="F4" s="12"/>
      <c r="G4" s="12"/>
    </row>
    <row r="5" spans="1:7" ht="30" customHeight="1">
      <c r="A5" s="3" t="s">
        <v>88</v>
      </c>
      <c r="B5" s="2" t="s">
        <v>89</v>
      </c>
      <c r="C5" s="17" t="s">
        <v>32</v>
      </c>
      <c r="D5" s="17" t="s">
        <v>83</v>
      </c>
      <c r="E5" s="17" t="s">
        <v>84</v>
      </c>
      <c r="F5" s="12"/>
      <c r="G5" s="12"/>
    </row>
    <row r="6" spans="1:8" ht="30" customHeight="1">
      <c r="A6" s="4" t="s">
        <v>46</v>
      </c>
      <c r="B6" s="4" t="s">
        <v>46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ht="30" customHeight="1">
      <c r="A7" s="5"/>
      <c r="B7" s="5"/>
      <c r="C7" s="19"/>
      <c r="D7" s="20"/>
      <c r="E7" s="19"/>
      <c r="F7" s="12"/>
      <c r="G7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1228" useFirstPageNumber="1" horizontalDpi="300" verticalDpi="300" orientation="landscape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2019-01-22T07:57:21Z</dcterms:created>
  <dcterms:modified xsi:type="dcterms:W3CDTF">2019-05-09T01:54:56Z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