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'封面'!$A$1:$O$17</definedName>
    <definedName name="_xlnm.Print_Titles" localSheetId="1">'收支预算总表'!$A:$D,'收支预算总表'!$1:$5</definedName>
    <definedName name="_xlnm.Print_Area" localSheetId="1">'收支预算总表'!$A$1:$D$25</definedName>
    <definedName name="_xlnm.Print_Titles" localSheetId="2">'部门收入总表'!$A:$O,'部门收入总表'!$1:$6</definedName>
    <definedName name="_xlnm.Print_Area" localSheetId="2">'部门收入总表'!$A$1:$O$12</definedName>
    <definedName name="_xlnm.Print_Titles" localSheetId="3">'部门支出总表'!$A:$H,'部门支出总表'!$1:$6</definedName>
    <definedName name="_xlnm.Print_Area" localSheetId="3">'部门支出总表'!$A$1:$H$10</definedName>
    <definedName name="_xlnm.Print_Titles" localSheetId="4">'财拨收支总表'!$A:$F,'财拨收支总表'!$1:$5</definedName>
    <definedName name="_xlnm.Print_Area" localSheetId="4">'财拨收支总表'!$A$1:$F$19</definedName>
    <definedName name="_xlnm.Print_Titles" localSheetId="5">'一般公共预算支出表'!$A:$E,'一般公共预算支出表'!$1:$6</definedName>
    <definedName name="_xlnm.Print_Area" localSheetId="5">'一般公共预算支出表'!$A$1:$E$11</definedName>
    <definedName name="_xlnm.Print_Titles" localSheetId="6">'一般公共预算基本支出表'!$A:$E,'一般公共预算基本支出表'!$1:$6</definedName>
    <definedName name="_xlnm.Print_Area" localSheetId="6">'一般公共预算基本支出表'!$A$1:$E$25</definedName>
    <definedName name="_xlnm.Print_Titles" localSheetId="7">'三公表'!$A:$G,'三公表'!$1:$5</definedName>
    <definedName name="_xlnm.Print_Area" localSheetId="7">'三公表'!$A$1:$G$7</definedName>
    <definedName name="_xlnm.Print_Titles" localSheetId="8">'政府性基金'!$A:$E,'政府性基金'!$1:$6</definedName>
    <definedName name="_xlnm.Print_Area" localSheetId="8">'政府性基金'!$A$1:$E$8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<sst xmlns="http://schemas.openxmlformats.org/spreadsheetml/2006/main" count="221" uniqueCount="136">
  <si>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</si>
  <si>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</si>
  <si>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</si>
  <si>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</si>
  <si>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</si>
  <si>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</si>
  <si>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</si>
  <si>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</si>
  <si>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</si>
  <si>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填报单位:623001全南县赣南苏区振兴发展工作办公室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</si>
  <si>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</si>
  <si>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</si>
  <si>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</si>
  <si>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</si>
  <si>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</si>
  <si>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</si>
  <si>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</si>
  <si>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</si>
  <si>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</si>
  <si>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</si>
  <si>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</si>
  <si>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</si>
  <si>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</si>
  <si>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</si>
  <si>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</si>
  <si>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</si>
  <si>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</si>
  <si>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</si>
  <si>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</si>
  <si>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</si>
  <si>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</si>
  <si>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</si>
  <si>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</si>
  <si>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</si>
  <si>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</si>
  <si>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</si>
  <si>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</si>
  <si>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</si>
  <si>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</si>
  <si>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</si>
  <si>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</si>
  <si>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</si>
  <si>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</si>
  <si>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</si>
  <si>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</si>
  <si>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</si>
  <si>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</si>
  <si>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</si>
  <si>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</si>
  <si>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</si>
  <si>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</si>
  <si>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</si>
  <si>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</si>
  <si>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</si>
  <si>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</si>
  <si>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</si>
  <si>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</si>
  <si>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</si>
  <si>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</si>
  <si>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</si>
  <si>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</si>
  <si>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</si>
  <si>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</si>
  <si>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</si>
  <si>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</si>
  <si>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</si>
  <si>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</si>
  <si>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</si>
  <si>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</si>
  <si>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</si>
  <si>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</si>
  <si>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</si>
  <si>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</si>
  <si>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</si>
  <si>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</si>
  <si>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</si>
  <si>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</si>
  <si>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</si>
  <si>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</si>
  <si>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</si>
  <si>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</si>
  <si>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</si>
  <si>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</si>
  <si>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</si>
  <si>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</si>
  <si>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</si>
  <si>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</si>
  <si>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</si>
  <si>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</si>
  <si>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</si>
  <si>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</si>
  <si>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</si>
  <si>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</si>
  <si>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</si>
  <si>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</si>
  <si>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</si>
  <si>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</si>
  <si>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</si>
  <si>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</si>
  <si>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</si>
  <si>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</si>
  <si>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</si>
  <si>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</si>
  <si>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</si>
  <si>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</si>
  <si>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</si>
  <si>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</si>
  <si>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</si>
  <si>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</si>
  <si>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</si>
  <si>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</si>
  <si>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</si>
  <si>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</si>
  <si>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</si>
  <si>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</si>
  <si>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</si>
  <si>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</si>
  <si>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</si>
  <si>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</si>
  <si>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</si>
  <si>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</si>
  <si>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</si>
  <si>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</si>
  <si>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</si>
  <si>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</si>
  <si>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</si>
  <si>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</si>
  <si>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</si>
  <si>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</si>
  <si>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</si>
  <si>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623</t>
  </si>
  <si>
    <t>振兴办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</si>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</sst>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60" workbookViewId="0" topLeftCell="A1">
      <selection activeCell="A18" sqref="A18:IV21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68"/>
      <c r="S1" s="11"/>
      <c r="T1" s="79" t="s">
        <v>0</v>
      </c>
    </row>
    <row r="2" s="1" customFormat="1" ht="42" customHeight="1">
      <c r="S2" s="11"/>
    </row>
    <row r="3" spans="1:19" s="1" customFormat="1" ht="61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R3" s="11"/>
      <c r="S3" s="11"/>
    </row>
    <row r="4" spans="2:18" s="1" customFormat="1" ht="38.25" customHeight="1">
      <c r="B4" s="70"/>
      <c r="C4" s="70"/>
      <c r="D4" s="70"/>
      <c r="E4" s="70"/>
      <c r="F4" s="71"/>
      <c r="G4" s="71"/>
      <c r="H4" s="70"/>
      <c r="I4" s="70"/>
      <c r="J4" s="70"/>
      <c r="K4" s="70"/>
      <c r="L4" s="70"/>
      <c r="M4" s="70"/>
      <c r="N4" s="70"/>
      <c r="O4" s="70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72" t="s">
        <v>2</v>
      </c>
      <c r="G6" s="72"/>
      <c r="H6" s="73"/>
      <c r="I6" s="73"/>
      <c r="J6" s="73"/>
      <c r="K6" s="77"/>
      <c r="L6" s="73"/>
      <c r="M6" s="77"/>
      <c r="P6" s="11"/>
    </row>
    <row r="7" spans="2:13" s="1" customFormat="1" ht="22.5">
      <c r="B7" s="11"/>
      <c r="C7" s="11"/>
      <c r="F7" s="72"/>
      <c r="G7" s="72"/>
      <c r="H7" s="72"/>
      <c r="I7" s="72"/>
      <c r="J7" s="72"/>
      <c r="K7" s="72"/>
      <c r="L7" s="72"/>
      <c r="M7" s="72"/>
    </row>
    <row r="8" spans="3:13" s="1" customFormat="1" ht="22.5">
      <c r="C8" s="11"/>
      <c r="F8" s="72"/>
      <c r="G8" s="72"/>
      <c r="H8" s="72"/>
      <c r="I8" s="72"/>
      <c r="J8" s="72"/>
      <c r="K8" s="72"/>
      <c r="L8" s="72"/>
      <c r="M8" s="72"/>
    </row>
    <row r="9" spans="3:254" s="1" customFormat="1" ht="22.5">
      <c r="C9" s="11"/>
      <c r="D9" s="11"/>
      <c r="F9" s="72"/>
      <c r="G9" s="72"/>
      <c r="H9" s="72"/>
      <c r="I9" s="72"/>
      <c r="J9" s="72"/>
      <c r="K9" s="72"/>
      <c r="L9" s="72"/>
      <c r="M9" s="72"/>
      <c r="IR9" s="11"/>
      <c r="IS9" s="11"/>
      <c r="IT9" s="80"/>
    </row>
    <row r="10" spans="4:254" s="1" customFormat="1" ht="24.75" customHeight="1">
      <c r="D10" s="11"/>
      <c r="F10" s="74" t="s">
        <v>3</v>
      </c>
      <c r="G10" s="72"/>
      <c r="H10" s="72"/>
      <c r="I10" s="72"/>
      <c r="J10" s="72"/>
      <c r="K10" s="72"/>
      <c r="L10" s="72"/>
      <c r="M10" s="72"/>
      <c r="IR10" s="11"/>
      <c r="IT10" s="11"/>
    </row>
    <row r="11" spans="6:254" s="1" customFormat="1" ht="22.5">
      <c r="F11" s="72"/>
      <c r="G11" s="72"/>
      <c r="H11" s="72"/>
      <c r="I11" s="72"/>
      <c r="J11" s="72"/>
      <c r="K11" s="72"/>
      <c r="L11" s="72"/>
      <c r="M11" s="72"/>
      <c r="IR11" s="11"/>
      <c r="IT11" s="11"/>
    </row>
    <row r="12" spans="6:255" s="1" customFormat="1" ht="22.5">
      <c r="F12" s="72"/>
      <c r="G12" s="72"/>
      <c r="H12" s="72"/>
      <c r="I12" s="72"/>
      <c r="J12" s="72"/>
      <c r="K12" s="72"/>
      <c r="L12" s="72"/>
      <c r="M12" s="72"/>
      <c r="IT12" s="11"/>
      <c r="IU12" s="11"/>
    </row>
    <row r="13" spans="6:255" s="1" customFormat="1" ht="24.75" customHeight="1">
      <c r="F13" s="72" t="s">
        <v>4</v>
      </c>
      <c r="G13" s="72"/>
      <c r="H13" s="73"/>
      <c r="I13" s="73"/>
      <c r="J13" s="73"/>
      <c r="K13" s="77"/>
      <c r="L13" s="77"/>
      <c r="M13" s="77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75" t="s">
        <v>5</v>
      </c>
      <c r="B17" s="75"/>
      <c r="C17" s="75"/>
      <c r="D17" s="75"/>
      <c r="E17" s="76"/>
      <c r="F17" s="75"/>
      <c r="G17" s="75" t="s">
        <v>6</v>
      </c>
      <c r="H17" s="75"/>
      <c r="I17" s="76"/>
      <c r="J17" s="75"/>
      <c r="K17" s="75"/>
      <c r="L17" s="75"/>
      <c r="M17" s="75" t="s">
        <v>7</v>
      </c>
      <c r="N17" s="75"/>
      <c r="O17" s="78"/>
    </row>
    <row r="18" s="1" customFormat="1" ht="15"/>
    <row r="19" s="1" customFormat="1" ht="30" customHeight="1"/>
    <row r="20" s="1" customFormat="1" ht="15"/>
    <row r="21" s="1" customFormat="1" ht="15"/>
    <row r="22" s="1" customFormat="1" ht="15"/>
    <row r="23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firstPageNumber="1181" useFirstPageNumber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133</v>
      </c>
      <c r="B2" s="2"/>
      <c r="C2" s="2"/>
    </row>
    <row r="3" s="1" customFormat="1" ht="17.25" customHeight="1"/>
    <row r="4" spans="1:3" s="1" customFormat="1" ht="15.75" customHeight="1">
      <c r="A4" s="3" t="s">
        <v>134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414228</v>
      </c>
      <c r="C7" s="12"/>
      <c r="D7" s="11"/>
      <c r="F7" s="11"/>
    </row>
    <row r="8" spans="1:3" s="1" customFormat="1" ht="27.75" customHeight="1">
      <c r="A8" s="6" t="s">
        <v>53</v>
      </c>
      <c r="B8" s="7">
        <v>414228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1181" useFirstPageNumber="1" horizontalDpi="300" verticalDpi="3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134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392824</v>
      </c>
      <c r="C7" s="8">
        <v>392824</v>
      </c>
      <c r="D7" s="7"/>
    </row>
    <row r="8" spans="1:4" s="1" customFormat="1" ht="37.5" customHeight="1">
      <c r="A8" s="6" t="s">
        <v>53</v>
      </c>
      <c r="B8" s="7">
        <v>392824</v>
      </c>
      <c r="C8" s="8">
        <v>392824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1181" useFirstPageNumber="1" horizontalDpi="300" verticalDpi="3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6"/>
  <sheetViews>
    <sheetView showGridLines="0" showZero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36.710937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392824</v>
      </c>
      <c r="C6" s="59" t="str">
        <f>'支出总表（引用）'!A8</f>
        <v>一般公共服务支出</v>
      </c>
      <c r="D6" s="60">
        <f>'支出总表（引用）'!B8</f>
        <v>414228</v>
      </c>
    </row>
    <row r="7" spans="1:4" s="1" customFormat="1" ht="17.25" customHeight="1">
      <c r="A7" s="35" t="s">
        <v>17</v>
      </c>
      <c r="B7" s="36">
        <v>392824</v>
      </c>
      <c r="C7" s="59">
        <f>'支出总表（引用）'!A9</f>
        <v>0</v>
      </c>
      <c r="D7" s="60">
        <f>'支出总表（引用）'!B9</f>
        <v>0</v>
      </c>
    </row>
    <row r="8" spans="1:4" s="1" customFormat="1" ht="17.25" customHeight="1">
      <c r="A8" s="35" t="s">
        <v>18</v>
      </c>
      <c r="B8" s="36"/>
      <c r="C8" s="59">
        <f>'支出总表（引用）'!A10</f>
        <v>0</v>
      </c>
      <c r="D8" s="60">
        <f>'支出总表（引用）'!B10</f>
        <v>0</v>
      </c>
    </row>
    <row r="9" spans="1:4" s="1" customFormat="1" ht="17.25" customHeight="1">
      <c r="A9" s="35" t="s">
        <v>19</v>
      </c>
      <c r="B9" s="36"/>
      <c r="C9" s="59">
        <f>'支出总表（引用）'!A11</f>
        <v>0</v>
      </c>
      <c r="D9" s="60">
        <f>'支出总表（引用）'!B11</f>
        <v>0</v>
      </c>
    </row>
    <row r="10" spans="1:4" s="1" customFormat="1" ht="17.25" customHeight="1">
      <c r="A10" s="35" t="s">
        <v>20</v>
      </c>
      <c r="B10" s="36"/>
      <c r="C10" s="59">
        <f>'支出总表（引用）'!A12</f>
        <v>0</v>
      </c>
      <c r="D10" s="60">
        <f>'支出总表（引用）'!B12</f>
        <v>0</v>
      </c>
    </row>
    <row r="11" spans="1:4" s="1" customFormat="1" ht="17.25" customHeight="1">
      <c r="A11" s="35" t="s">
        <v>21</v>
      </c>
      <c r="B11" s="36"/>
      <c r="C11" s="59">
        <f>'支出总表（引用）'!A13</f>
        <v>0</v>
      </c>
      <c r="D11" s="60">
        <f>'支出总表（引用）'!B13</f>
        <v>0</v>
      </c>
    </row>
    <row r="12" spans="1:4" s="1" customFormat="1" ht="17.25" customHeight="1">
      <c r="A12" s="35" t="s">
        <v>22</v>
      </c>
      <c r="B12" s="36"/>
      <c r="C12" s="59">
        <f>'支出总表（引用）'!A14</f>
        <v>0</v>
      </c>
      <c r="D12" s="60">
        <f>'支出总表（引用）'!B14</f>
        <v>0</v>
      </c>
    </row>
    <row r="13" spans="1:4" s="1" customFormat="1" ht="17.25" customHeight="1">
      <c r="A13" s="35" t="s">
        <v>23</v>
      </c>
      <c r="B13" s="36">
        <v>21404</v>
      </c>
      <c r="C13" s="59">
        <f>'支出总表（引用）'!A15</f>
        <v>0</v>
      </c>
      <c r="D13" s="60">
        <f>'支出总表（引用）'!B15</f>
        <v>0</v>
      </c>
    </row>
    <row r="14" spans="1:4" s="1" customFormat="1" ht="17.25" customHeight="1">
      <c r="A14" s="35" t="s">
        <v>24</v>
      </c>
      <c r="B14" s="36"/>
      <c r="C14" s="59">
        <f>'支出总表（引用）'!A16</f>
        <v>0</v>
      </c>
      <c r="D14" s="60">
        <f>'支出总表（引用）'!B16</f>
        <v>0</v>
      </c>
    </row>
    <row r="15" spans="1:4" s="1" customFormat="1" ht="17.25" customHeight="1">
      <c r="A15" s="35" t="s">
        <v>25</v>
      </c>
      <c r="B15" s="21"/>
      <c r="C15" s="59">
        <f>'支出总表（引用）'!A17</f>
        <v>0</v>
      </c>
      <c r="D15" s="60">
        <f>'支出总表（引用）'!B17</f>
        <v>0</v>
      </c>
    </row>
    <row r="16" spans="1:4" s="1" customFormat="1" ht="17.25" customHeight="1">
      <c r="A16" s="61"/>
      <c r="B16" s="41"/>
      <c r="C16" s="59">
        <f>'支出总表（引用）'!A18</f>
        <v>0</v>
      </c>
      <c r="D16" s="60">
        <f>'支出总表（引用）'!B18</f>
        <v>0</v>
      </c>
    </row>
    <row r="17" spans="1:4" s="1" customFormat="1" ht="17.25" customHeight="1">
      <c r="A17" s="61"/>
      <c r="B17" s="21"/>
      <c r="C17" s="59">
        <f>'支出总表（引用）'!A19</f>
        <v>0</v>
      </c>
      <c r="D17" s="60">
        <f>'支出总表（引用）'!B19</f>
        <v>0</v>
      </c>
    </row>
    <row r="18" spans="1:4" s="1" customFormat="1" ht="19.5" customHeight="1">
      <c r="A18" s="61"/>
      <c r="B18" s="21"/>
      <c r="C18" s="59">
        <f>'支出总表（引用）'!A49</f>
        <v>0</v>
      </c>
      <c r="D18" s="60">
        <f>'支出总表（引用）'!B49</f>
        <v>0</v>
      </c>
    </row>
    <row r="19" spans="1:4" s="1" customFormat="1" ht="19.5" customHeight="1">
      <c r="A19" s="61"/>
      <c r="B19" s="21"/>
      <c r="C19" s="59">
        <f>'支出总表（引用）'!A50</f>
        <v>0</v>
      </c>
      <c r="D19" s="60">
        <f>'支出总表（引用）'!B50</f>
        <v>0</v>
      </c>
    </row>
    <row r="20" spans="1:4" s="1" customFormat="1" ht="17.25" customHeight="1">
      <c r="A20" s="48" t="s">
        <v>26</v>
      </c>
      <c r="B20" s="36">
        <f>SUM(B6,B11,B12,B13,B14,B15)</f>
        <v>414228</v>
      </c>
      <c r="C20" s="48" t="s">
        <v>27</v>
      </c>
      <c r="D20" s="21">
        <f>'支出总表（引用）'!B7</f>
        <v>414228</v>
      </c>
    </row>
    <row r="21" spans="1:4" s="1" customFormat="1" ht="17.25" customHeight="1">
      <c r="A21" s="35" t="s">
        <v>28</v>
      </c>
      <c r="B21" s="36"/>
      <c r="C21" s="62" t="s">
        <v>29</v>
      </c>
      <c r="D21" s="21"/>
    </row>
    <row r="22" spans="1:4" s="1" customFormat="1" ht="17.25" customHeight="1">
      <c r="A22" s="35" t="s">
        <v>30</v>
      </c>
      <c r="B22" s="63"/>
      <c r="C22" s="64"/>
      <c r="D22" s="21"/>
    </row>
    <row r="23" spans="1:4" s="1" customFormat="1" ht="17.25" customHeight="1">
      <c r="A23" s="65"/>
      <c r="B23" s="66"/>
      <c r="C23" s="64"/>
      <c r="D23" s="21"/>
    </row>
    <row r="24" spans="1:4" s="1" customFormat="1" ht="17.25" customHeight="1">
      <c r="A24" s="48" t="s">
        <v>31</v>
      </c>
      <c r="B24" s="67">
        <f>SUM(B20,B21,B22)</f>
        <v>414228</v>
      </c>
      <c r="C24" s="48" t="s">
        <v>32</v>
      </c>
      <c r="D24" s="21">
        <f>B24</f>
        <v>414228</v>
      </c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1181" useFirstPageNumber="1" horizontalDpi="300" verticalDpi="3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showGridLines="0" showZeros="0" view="pageBreakPreview" zoomScale="6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3.8515625" style="1" customWidth="1"/>
    <col min="5" max="5" width="15.57421875" style="1" customWidth="1"/>
    <col min="6" max="6" width="13.00390625" style="1" customWidth="1"/>
    <col min="7" max="7" width="5.8515625" style="1" customWidth="1"/>
    <col min="8" max="8" width="3.28125" style="1" customWidth="1"/>
    <col min="9" max="9" width="5.8515625" style="1" customWidth="1"/>
    <col min="10" max="10" width="3.00390625" style="1" customWidth="1"/>
    <col min="11" max="11" width="3.57421875" style="1" customWidth="1"/>
    <col min="12" max="12" width="13.00390625" style="1" customWidth="1"/>
    <col min="13" max="13" width="3.8515625" style="1" customWidth="1"/>
    <col min="14" max="14" width="3.00390625" style="1" customWidth="1"/>
    <col min="15" max="15" width="5.8515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6" t="s">
        <v>36</v>
      </c>
      <c r="D4" s="52" t="s">
        <v>37</v>
      </c>
      <c r="E4" s="4" t="s">
        <v>38</v>
      </c>
      <c r="F4" s="4"/>
      <c r="G4" s="4"/>
      <c r="H4" s="4"/>
      <c r="I4" s="4"/>
      <c r="J4" s="50" t="s">
        <v>39</v>
      </c>
      <c r="K4" s="50" t="s">
        <v>40</v>
      </c>
      <c r="L4" s="50" t="s">
        <v>41</v>
      </c>
      <c r="M4" s="50" t="s">
        <v>42</v>
      </c>
      <c r="N4" s="50" t="s">
        <v>43</v>
      </c>
      <c r="O4" s="52" t="s">
        <v>44</v>
      </c>
    </row>
    <row r="5" spans="1:15" s="1" customFormat="1" ht="144.75" customHeight="1">
      <c r="A5" s="4"/>
      <c r="B5" s="4"/>
      <c r="C5" s="57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50"/>
      <c r="K5" s="50"/>
      <c r="L5" s="50"/>
      <c r="M5" s="50"/>
      <c r="N5" s="50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414228</v>
      </c>
      <c r="D7" s="22"/>
      <c r="E7" s="22">
        <v>392824</v>
      </c>
      <c r="F7" s="22">
        <v>392824</v>
      </c>
      <c r="G7" s="22"/>
      <c r="H7" s="22"/>
      <c r="I7" s="22"/>
      <c r="J7" s="22"/>
      <c r="K7" s="22"/>
      <c r="L7" s="21">
        <v>21404</v>
      </c>
      <c r="M7" s="54"/>
      <c r="N7" s="58"/>
      <c r="O7" s="21"/>
    </row>
    <row r="8" spans="1:15" s="1" customFormat="1" ht="37.5" customHeight="1">
      <c r="A8" s="6" t="s">
        <v>52</v>
      </c>
      <c r="B8" s="6" t="s">
        <v>53</v>
      </c>
      <c r="C8" s="22">
        <v>414228</v>
      </c>
      <c r="D8" s="22"/>
      <c r="E8" s="22">
        <v>392824</v>
      </c>
      <c r="F8" s="22">
        <v>392824</v>
      </c>
      <c r="G8" s="22"/>
      <c r="H8" s="22"/>
      <c r="I8" s="22"/>
      <c r="J8" s="22"/>
      <c r="K8" s="22"/>
      <c r="L8" s="21">
        <v>21404</v>
      </c>
      <c r="M8" s="54"/>
      <c r="N8" s="58"/>
      <c r="O8" s="21"/>
    </row>
    <row r="9" spans="1:15" s="1" customFormat="1" ht="57" customHeight="1">
      <c r="A9" s="6" t="s">
        <v>54</v>
      </c>
      <c r="B9" s="6" t="s">
        <v>55</v>
      </c>
      <c r="C9" s="22">
        <v>414228</v>
      </c>
      <c r="D9" s="22"/>
      <c r="E9" s="22">
        <v>392824</v>
      </c>
      <c r="F9" s="22">
        <v>392824</v>
      </c>
      <c r="G9" s="22"/>
      <c r="H9" s="22"/>
      <c r="I9" s="22"/>
      <c r="J9" s="22"/>
      <c r="K9" s="22"/>
      <c r="L9" s="21">
        <v>21404</v>
      </c>
      <c r="M9" s="54"/>
      <c r="N9" s="58"/>
      <c r="O9" s="21"/>
    </row>
    <row r="10" spans="1:15" s="1" customFormat="1" ht="57" customHeight="1">
      <c r="A10" s="6" t="s">
        <v>56</v>
      </c>
      <c r="B10" s="6" t="s">
        <v>57</v>
      </c>
      <c r="C10" s="22">
        <v>414228</v>
      </c>
      <c r="D10" s="22"/>
      <c r="E10" s="22">
        <v>392824</v>
      </c>
      <c r="F10" s="22">
        <v>392824</v>
      </c>
      <c r="G10" s="22"/>
      <c r="H10" s="22"/>
      <c r="I10" s="22"/>
      <c r="J10" s="22"/>
      <c r="K10" s="22"/>
      <c r="L10" s="21">
        <v>21404</v>
      </c>
      <c r="M10" s="54"/>
      <c r="N10" s="58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79" bottom="0.79" header="0.5" footer="0.59"/>
  <pageSetup firstPageNumber="1182" useFirstPageNumber="1" horizontalDpi="300" verticalDpi="3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view="pageBreakPreview" zoomScale="6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38.28125" style="1" customWidth="1"/>
    <col min="3" max="4" width="16.8515625" style="1" customWidth="1"/>
    <col min="5" max="5" width="16.140625" style="1" customWidth="1"/>
    <col min="6" max="6" width="10.7109375" style="1" customWidth="1"/>
    <col min="7" max="7" width="10.140625" style="1" customWidth="1"/>
    <col min="8" max="8" width="13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50" t="s">
        <v>36</v>
      </c>
      <c r="D4" s="3" t="s">
        <v>60</v>
      </c>
      <c r="E4" s="4" t="s">
        <v>61</v>
      </c>
      <c r="F4" s="51" t="s">
        <v>62</v>
      </c>
      <c r="G4" s="52" t="s">
        <v>63</v>
      </c>
      <c r="H4" s="53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50"/>
      <c r="D5" s="3"/>
      <c r="E5" s="4"/>
      <c r="F5" s="51"/>
      <c r="G5" s="52"/>
      <c r="H5" s="53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414228</v>
      </c>
      <c r="D7" s="22">
        <v>334228</v>
      </c>
      <c r="E7" s="22">
        <v>80000</v>
      </c>
      <c r="F7" s="22"/>
      <c r="G7" s="21"/>
      <c r="H7" s="54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414228</v>
      </c>
      <c r="D8" s="22">
        <v>334228</v>
      </c>
      <c r="E8" s="22">
        <v>80000</v>
      </c>
      <c r="F8" s="22"/>
      <c r="G8" s="21"/>
      <c r="H8" s="54"/>
    </row>
    <row r="9" spans="1:8" s="1" customFormat="1" ht="37.5" customHeight="1">
      <c r="A9" s="6" t="s">
        <v>54</v>
      </c>
      <c r="B9" s="6" t="s">
        <v>55</v>
      </c>
      <c r="C9" s="22">
        <v>414228</v>
      </c>
      <c r="D9" s="22">
        <v>334228</v>
      </c>
      <c r="E9" s="22">
        <v>80000</v>
      </c>
      <c r="F9" s="22"/>
      <c r="G9" s="21"/>
      <c r="H9" s="54"/>
    </row>
    <row r="10" spans="1:8" s="1" customFormat="1" ht="37.5" customHeight="1">
      <c r="A10" s="6" t="s">
        <v>56</v>
      </c>
      <c r="B10" s="6" t="s">
        <v>57</v>
      </c>
      <c r="C10" s="22">
        <v>414228</v>
      </c>
      <c r="D10" s="22">
        <v>334228</v>
      </c>
      <c r="E10" s="22">
        <v>80000</v>
      </c>
      <c r="F10" s="22"/>
      <c r="G10" s="21"/>
      <c r="H10" s="5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1183" useFirstPageNumber="1" horizontalDpi="300" verticalDpi="3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Zeros="0" view="pageBreakPreview" zoomScale="60" workbookViewId="0" topLeftCell="A1">
      <selection activeCell="E13" sqref="E13"/>
    </sheetView>
  </sheetViews>
  <sheetFormatPr defaultColWidth="9.140625" defaultRowHeight="12.75" customHeight="1"/>
  <cols>
    <col min="1" max="1" width="29.8515625" style="1" customWidth="1"/>
    <col min="2" max="2" width="16.140625" style="1" customWidth="1"/>
    <col min="3" max="3" width="33.28125" style="1" customWidth="1"/>
    <col min="4" max="4" width="18.8515625" style="1" customWidth="1"/>
    <col min="5" max="5" width="21.57421875" style="1" customWidth="1"/>
    <col min="6" max="6" width="15.851562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14" t="s">
        <v>67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39" customHeight="1">
      <c r="A5" s="4" t="s">
        <v>13</v>
      </c>
      <c r="B5" s="5" t="s">
        <v>14</v>
      </c>
      <c r="C5" s="19" t="s">
        <v>15</v>
      </c>
      <c r="D5" s="33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392824</v>
      </c>
      <c r="C6" s="37" t="s">
        <v>72</v>
      </c>
      <c r="D6" s="7">
        <f>'财拨总表（引用）'!B7</f>
        <v>392824</v>
      </c>
      <c r="E6" s="7">
        <f>'财拨总表（引用）'!C7</f>
        <v>392824</v>
      </c>
      <c r="F6" s="7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392824</v>
      </c>
      <c r="C7" s="38" t="str">
        <f>'财拨总表（引用）'!A8</f>
        <v>一般公共服务支出</v>
      </c>
      <c r="D7" s="39">
        <f>'财拨总表（引用）'!B8</f>
        <v>392824</v>
      </c>
      <c r="E7" s="39">
        <f>'财拨总表（引用）'!C8</f>
        <v>392824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9.5" customHeight="1">
      <c r="A12" s="43"/>
      <c r="B12" s="44"/>
      <c r="C12" s="42">
        <f>'财拨总表（引用）'!A48</f>
        <v>0</v>
      </c>
      <c r="D12" s="39">
        <f>'财拨总表（引用）'!B48</f>
        <v>0</v>
      </c>
      <c r="E12" s="39">
        <f>'财拨总表（引用）'!C48</f>
        <v>0</v>
      </c>
      <c r="F12" s="39">
        <f>'财拨总表（引用）'!D48</f>
        <v>0</v>
      </c>
      <c r="G12" s="13"/>
    </row>
    <row r="13" spans="1:7" s="1" customFormat="1" ht="19.5" customHeight="1">
      <c r="A13" s="43"/>
      <c r="B13" s="44"/>
      <c r="C13" s="42">
        <f>'财拨总表（引用）'!A49</f>
        <v>0</v>
      </c>
      <c r="D13" s="39">
        <f>'财拨总表（引用）'!B49</f>
        <v>0</v>
      </c>
      <c r="E13" s="39">
        <f>'财拨总表（引用）'!C49</f>
        <v>0</v>
      </c>
      <c r="F13" s="39">
        <f>'财拨总表（引用）'!D49</f>
        <v>0</v>
      </c>
      <c r="G13" s="13"/>
    </row>
    <row r="14" spans="1:7" s="1" customFormat="1" ht="17.25" customHeight="1">
      <c r="A14" s="43" t="s">
        <v>77</v>
      </c>
      <c r="B14" s="44"/>
      <c r="C14" s="39" t="s">
        <v>78</v>
      </c>
      <c r="D14" s="39"/>
      <c r="E14" s="39"/>
      <c r="F14" s="21"/>
      <c r="G14" s="13"/>
    </row>
    <row r="15" spans="1:7" s="1" customFormat="1" ht="17.25" customHeight="1">
      <c r="A15" s="45" t="s">
        <v>79</v>
      </c>
      <c r="B15" s="44"/>
      <c r="C15" s="39"/>
      <c r="D15" s="39"/>
      <c r="E15" s="39"/>
      <c r="F15" s="21"/>
      <c r="G15" s="13"/>
    </row>
    <row r="16" spans="1:7" s="1" customFormat="1" ht="17.25" customHeight="1">
      <c r="A16" s="43" t="s">
        <v>80</v>
      </c>
      <c r="B16" s="46"/>
      <c r="C16" s="39"/>
      <c r="D16" s="39"/>
      <c r="E16" s="39"/>
      <c r="F16" s="21"/>
      <c r="G16" s="13"/>
    </row>
    <row r="17" spans="1:7" s="1" customFormat="1" ht="17.25" customHeight="1">
      <c r="A17" s="43"/>
      <c r="B17" s="44"/>
      <c r="C17" s="39"/>
      <c r="D17" s="39"/>
      <c r="E17" s="39"/>
      <c r="F17" s="21"/>
      <c r="G17" s="13"/>
    </row>
    <row r="18" spans="1:7" s="1" customFormat="1" ht="17.25" customHeight="1">
      <c r="A18" s="43"/>
      <c r="B18" s="44"/>
      <c r="C18" s="39"/>
      <c r="D18" s="39"/>
      <c r="E18" s="39"/>
      <c r="F18" s="21"/>
      <c r="G18" s="13"/>
    </row>
    <row r="19" spans="1:7" s="1" customFormat="1" ht="17.25" customHeight="1">
      <c r="A19" s="47" t="s">
        <v>31</v>
      </c>
      <c r="B19" s="46">
        <f>B6</f>
        <v>392824</v>
      </c>
      <c r="C19" s="48" t="s">
        <v>32</v>
      </c>
      <c r="D19" s="7">
        <f>'财拨总表（引用）'!B7</f>
        <v>392824</v>
      </c>
      <c r="E19" s="7">
        <f>'财拨总表（引用）'!C7</f>
        <v>392824</v>
      </c>
      <c r="F19" s="7">
        <f>'财拨总表（引用）'!D7</f>
        <v>0</v>
      </c>
      <c r="G19" s="1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1"/>
    </row>
    <row r="46" s="1" customFormat="1" ht="15">
      <c r="AD46" s="11"/>
    </row>
    <row r="47" spans="31:32" s="1" customFormat="1" ht="15">
      <c r="AE47" s="11"/>
      <c r="AF47" s="11"/>
    </row>
    <row r="48" spans="32:33" s="1" customFormat="1" ht="15">
      <c r="AF48" s="11"/>
      <c r="AG48" s="11"/>
    </row>
    <row r="49" s="1" customFormat="1" ht="15">
      <c r="AG49" s="49" t="s">
        <v>81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1"/>
    </row>
    <row r="87" spans="23:26" s="1" customFormat="1" ht="15">
      <c r="W87" s="11"/>
      <c r="X87" s="11"/>
      <c r="Y87" s="11"/>
      <c r="Z87" s="4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1184" useFirstPageNumber="1" horizontalDpi="300" verticalDpi="3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view="pageBreakPreview" zoomScale="60" workbookViewId="0" topLeftCell="A1">
      <selection activeCell="C9" sqref="C9"/>
    </sheetView>
  </sheetViews>
  <sheetFormatPr defaultColWidth="9.140625" defaultRowHeight="12.75" customHeight="1"/>
  <cols>
    <col min="1" max="1" width="16.7109375" style="1" customWidth="1"/>
    <col min="2" max="2" width="33.57421875" style="1" customWidth="1"/>
    <col min="3" max="3" width="28.00390625" style="1" customWidth="1"/>
    <col min="4" max="4" width="23.7109375" style="1" customWidth="1"/>
    <col min="5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43.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43.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43.5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43.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43.5" customHeight="1">
      <c r="A7" s="6" t="s">
        <v>51</v>
      </c>
      <c r="B7" s="6" t="s">
        <v>36</v>
      </c>
      <c r="C7" s="22">
        <v>392824</v>
      </c>
      <c r="D7" s="22">
        <v>312824</v>
      </c>
      <c r="E7" s="21">
        <v>80000</v>
      </c>
      <c r="F7" s="13"/>
      <c r="G7" s="13"/>
    </row>
    <row r="8" spans="1:5" s="1" customFormat="1" ht="43.5" customHeight="1">
      <c r="A8" s="6" t="s">
        <v>52</v>
      </c>
      <c r="B8" s="6" t="s">
        <v>53</v>
      </c>
      <c r="C8" s="22">
        <v>392824</v>
      </c>
      <c r="D8" s="22">
        <v>312824</v>
      </c>
      <c r="E8" s="21">
        <v>80000</v>
      </c>
    </row>
    <row r="9" spans="1:5" s="1" customFormat="1" ht="43.5" customHeight="1">
      <c r="A9" s="6" t="s">
        <v>54</v>
      </c>
      <c r="B9" s="6" t="s">
        <v>55</v>
      </c>
      <c r="C9" s="22">
        <v>392824</v>
      </c>
      <c r="D9" s="22">
        <v>312824</v>
      </c>
      <c r="E9" s="21">
        <v>80000</v>
      </c>
    </row>
    <row r="10" spans="1:5" s="1" customFormat="1" ht="43.5" customHeight="1">
      <c r="A10" s="6" t="s">
        <v>56</v>
      </c>
      <c r="B10" s="6" t="s">
        <v>57</v>
      </c>
      <c r="C10" s="22">
        <v>392824</v>
      </c>
      <c r="D10" s="22">
        <v>312824</v>
      </c>
      <c r="E10" s="21">
        <v>80000</v>
      </c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185" useFirstPageNumber="1" horizontalDpi="300" verticalDpi="3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view="pageBreakPreview" zoomScale="60" workbookViewId="0" topLeftCell="A1">
      <selection activeCell="A26" sqref="A26:IV26"/>
    </sheetView>
  </sheetViews>
  <sheetFormatPr defaultColWidth="9.140625" defaultRowHeight="12.75" customHeight="1"/>
  <cols>
    <col min="1" max="1" width="16.14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18.75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8.7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18.75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18.75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312824</v>
      </c>
      <c r="D7" s="22">
        <v>288224</v>
      </c>
      <c r="E7" s="21">
        <v>24600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288224</v>
      </c>
      <c r="D8" s="22">
        <v>288224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115752</v>
      </c>
      <c r="D9" s="22">
        <v>115752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81480</v>
      </c>
      <c r="D10" s="22">
        <v>81480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16436</v>
      </c>
      <c r="D11" s="22">
        <v>16436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41364</v>
      </c>
      <c r="D12" s="22">
        <v>41364</v>
      </c>
      <c r="E12" s="21"/>
    </row>
    <row r="13" spans="1:5" s="1" customFormat="1" ht="18.75" customHeight="1">
      <c r="A13" s="6" t="s">
        <v>98</v>
      </c>
      <c r="B13" s="6" t="s">
        <v>99</v>
      </c>
      <c r="C13" s="22">
        <v>8364</v>
      </c>
      <c r="D13" s="22">
        <v>8364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v>1176</v>
      </c>
      <c r="D14" s="22">
        <v>1176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23652</v>
      </c>
      <c r="D15" s="22">
        <v>23652</v>
      </c>
      <c r="E15" s="21"/>
    </row>
    <row r="16" spans="1:5" s="1" customFormat="1" ht="18.75" customHeight="1">
      <c r="A16" s="6"/>
      <c r="B16" s="6" t="s">
        <v>104</v>
      </c>
      <c r="C16" s="22">
        <v>24600</v>
      </c>
      <c r="D16" s="22"/>
      <c r="E16" s="21">
        <v>24600</v>
      </c>
    </row>
    <row r="17" spans="1:5" s="1" customFormat="1" ht="18.75" customHeight="1">
      <c r="A17" s="6" t="s">
        <v>105</v>
      </c>
      <c r="B17" s="6" t="s">
        <v>106</v>
      </c>
      <c r="C17" s="22">
        <v>2000</v>
      </c>
      <c r="D17" s="22"/>
      <c r="E17" s="21">
        <v>2000</v>
      </c>
    </row>
    <row r="18" spans="1:5" s="1" customFormat="1" ht="18.75" customHeight="1">
      <c r="A18" s="6" t="s">
        <v>107</v>
      </c>
      <c r="B18" s="6" t="s">
        <v>108</v>
      </c>
      <c r="C18" s="22">
        <v>600</v>
      </c>
      <c r="D18" s="22"/>
      <c r="E18" s="21">
        <v>600</v>
      </c>
    </row>
    <row r="19" spans="1:5" s="1" customFormat="1" ht="18.75" customHeight="1">
      <c r="A19" s="6" t="s">
        <v>109</v>
      </c>
      <c r="B19" s="6" t="s">
        <v>110</v>
      </c>
      <c r="C19" s="22">
        <v>1000</v>
      </c>
      <c r="D19" s="22"/>
      <c r="E19" s="21">
        <v>1000</v>
      </c>
    </row>
    <row r="20" spans="1:5" s="1" customFormat="1" ht="18.75" customHeight="1">
      <c r="A20" s="6" t="s">
        <v>111</v>
      </c>
      <c r="B20" s="6" t="s">
        <v>112</v>
      </c>
      <c r="C20" s="22">
        <v>600</v>
      </c>
      <c r="D20" s="22"/>
      <c r="E20" s="21">
        <v>600</v>
      </c>
    </row>
    <row r="21" spans="1:5" s="1" customFormat="1" ht="18.75" customHeight="1">
      <c r="A21" s="6" t="s">
        <v>113</v>
      </c>
      <c r="B21" s="6" t="s">
        <v>114</v>
      </c>
      <c r="C21" s="22">
        <v>2000</v>
      </c>
      <c r="D21" s="22"/>
      <c r="E21" s="21">
        <v>2000</v>
      </c>
    </row>
    <row r="22" spans="1:5" s="1" customFormat="1" ht="18.75" customHeight="1">
      <c r="A22" s="6" t="s">
        <v>115</v>
      </c>
      <c r="B22" s="6" t="s">
        <v>116</v>
      </c>
      <c r="C22" s="22">
        <v>2400</v>
      </c>
      <c r="D22" s="22"/>
      <c r="E22" s="21">
        <v>2400</v>
      </c>
    </row>
    <row r="23" spans="1:5" s="1" customFormat="1" ht="18.75" customHeight="1">
      <c r="A23" s="6" t="s">
        <v>117</v>
      </c>
      <c r="B23" s="6" t="s">
        <v>118</v>
      </c>
      <c r="C23" s="22">
        <v>1000</v>
      </c>
      <c r="D23" s="22"/>
      <c r="E23" s="21">
        <v>1000</v>
      </c>
    </row>
    <row r="24" spans="1:5" s="1" customFormat="1" ht="18.75" customHeight="1">
      <c r="A24" s="6" t="s">
        <v>119</v>
      </c>
      <c r="B24" s="6" t="s">
        <v>120</v>
      </c>
      <c r="C24" s="22">
        <v>13000</v>
      </c>
      <c r="D24" s="22"/>
      <c r="E24" s="21">
        <v>13000</v>
      </c>
    </row>
    <row r="25" spans="1:5" s="1" customFormat="1" ht="18.75" customHeight="1">
      <c r="A25" s="6" t="s">
        <v>121</v>
      </c>
      <c r="B25" s="6" t="s">
        <v>122</v>
      </c>
      <c r="C25" s="22">
        <v>2000</v>
      </c>
      <c r="D25" s="22"/>
      <c r="E25" s="21">
        <v>2000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186" useFirstPageNumber="1" horizontalDpi="300" verticalDpi="3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view="pageBreakPreview" zoomScale="60" workbookViewId="0" topLeftCell="A1">
      <selection activeCell="A2" sqref="A2:G2"/>
    </sheetView>
  </sheetViews>
  <sheetFormatPr defaultColWidth="9.140625" defaultRowHeight="12.75" customHeight="1"/>
  <cols>
    <col min="1" max="1" width="24.28125" style="1" customWidth="1"/>
    <col min="2" max="2" width="22.281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31.5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124</v>
      </c>
      <c r="B4" s="5" t="s">
        <v>125</v>
      </c>
      <c r="C4" s="5" t="s">
        <v>36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31.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1.5" customHeight="1">
      <c r="A6" s="6" t="s">
        <v>51</v>
      </c>
      <c r="B6" s="6" t="s">
        <v>36</v>
      </c>
      <c r="C6" s="22">
        <v>48000</v>
      </c>
      <c r="D6" s="22"/>
      <c r="E6" s="22">
        <v>48000</v>
      </c>
      <c r="F6" s="21"/>
      <c r="G6" s="21"/>
    </row>
    <row r="7" spans="1:7" s="1" customFormat="1" ht="31.5" customHeight="1">
      <c r="A7" s="6" t="s">
        <v>130</v>
      </c>
      <c r="B7" s="6" t="s">
        <v>131</v>
      </c>
      <c r="C7" s="22">
        <v>48000</v>
      </c>
      <c r="D7" s="22"/>
      <c r="E7" s="22">
        <v>48000</v>
      </c>
      <c r="F7" s="21"/>
      <c r="G7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1187" useFirstPageNumber="1" horizontalDpi="300" verticalDpi="3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view="pageBreakPreview" zoomScale="6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0.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132</v>
      </c>
      <c r="B2" s="14"/>
      <c r="C2" s="14"/>
      <c r="D2" s="14"/>
      <c r="E2" s="14"/>
      <c r="F2" s="15"/>
      <c r="G2" s="15"/>
    </row>
    <row r="3" spans="1:7" s="1" customFormat="1" ht="30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30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30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30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30" customHeight="1">
      <c r="A7" s="6"/>
      <c r="B7" s="6"/>
      <c r="C7" s="21"/>
      <c r="D7" s="22"/>
      <c r="E7" s="21"/>
      <c r="F7" s="13"/>
      <c r="G7" s="13"/>
    </row>
    <row r="8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1188" useFirstPageNumber="1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2019-02-13T06:55:27Z</dcterms:created>
  <dcterms:modified xsi:type="dcterms:W3CDTF">2019-03-12T07:18:56Z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