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70" tabRatio="831" firstSheet="1" activeTab="1"/>
  </bookViews>
  <sheets>
    <sheet name="整体自评表（评分）" sheetId="3" state="hidden" r:id="rId1"/>
    <sheet name="附件3-1 部门整体支出绩效自评汇总表" sheetId="11" r:id="rId2"/>
    <sheet name="附件3-2 部门整体支出绩效评价指标体系评分表" sheetId="15" r:id="rId3"/>
  </sheets>
  <calcPr calcId="144525"/>
</workbook>
</file>

<file path=xl/sharedStrings.xml><?xml version="1.0" encoding="utf-8"?>
<sst xmlns="http://schemas.openxmlformats.org/spreadsheetml/2006/main" count="254" uniqueCount="177">
  <si>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</si>
  <si>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</si>
  <si>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</si>
  <si>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</si>
  <si>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</si>
  <si>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</si>
  <si>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</si>
  <si>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</si>
  <si>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</si>
  <si>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</si>
  <si>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</si>
  <si>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</si>
  <si>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</si>
  <si>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</si>
  <si>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</si>
  <si>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</si>
  <si>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</si>
  <si>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</si>
  <si>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</si>
  <si>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</si>
  <si>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</si>
  <si>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</si>
  <si>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</si>
  <si>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</si>
  <si>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</si>
  <si>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</si>
  <si>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</si>
  <si>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</si>
  <si>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</si>
  <si>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</si>
  <si>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</si>
  <si>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</si>
  <si>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</si>
  <si>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</si>
  <si>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</si>
  <si>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</si>
  <si>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</si>
  <si>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</si>
  <si>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</si>
  <si>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</si>
  <si>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</si>
  <si>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</si>
  <si>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</si>
  <si>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</si>
  <si>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附件3-1</t>
  </si>
  <si>
    <t>2020年度部门整体支出绩效自评情况汇总表</t>
  </si>
  <si>
    <t>序号</t>
  </si>
  <si>
    <r>
      <rPr>
        <b/>
        <sz val="11"/>
        <color theme="1"/>
        <rFont val="宋体"/>
        <charset val="134"/>
      </rPr>
      <t>预算部门名称</t>
    </r>
    <r>
      <rPr>
        <b/>
        <vertAlign val="superscript"/>
        <sz val="11"/>
        <color indexed="8"/>
        <rFont val="宋体"/>
        <charset val="134"/>
      </rPr>
      <t>1</t>
    </r>
  </si>
  <si>
    <t>2020年度预算安排情况（万元）</t>
  </si>
  <si>
    <t>绩效自评情况</t>
  </si>
  <si>
    <t>财政对口科室填写</t>
  </si>
  <si>
    <t>绩效自评
得分</t>
  </si>
  <si>
    <t>是否报送
部门整体支出
自评报告
（是/否）</t>
  </si>
  <si>
    <t>是否报送
部门整体支出
自评评分表
（是/否）</t>
  </si>
  <si>
    <t>全南县社迳乡人民政府</t>
  </si>
  <si>
    <t>是</t>
  </si>
  <si>
    <t>合计</t>
  </si>
  <si>
    <t>附件3-2</t>
  </si>
  <si>
    <t>部门整体支出绩效自评表</t>
  </si>
  <si>
    <r>
      <rPr>
        <sz val="10.5"/>
        <color rgb="FF000000"/>
        <rFont val="宋体"/>
        <charset val="134"/>
      </rPr>
      <t>（</t>
    </r>
    <r>
      <rPr>
        <sz val="10.5"/>
        <color rgb="FF000000"/>
        <rFont val="Times New Roman"/>
        <charset val="134"/>
      </rPr>
      <t xml:space="preserve"> 2020</t>
    </r>
    <r>
      <rPr>
        <sz val="10.5"/>
        <color rgb="FF000000"/>
        <rFont val="宋体"/>
        <charset val="134"/>
      </rPr>
      <t>年度）</t>
    </r>
  </si>
  <si>
    <t>下属单位个数</t>
  </si>
  <si>
    <t>整体支出规模</t>
  </si>
  <si>
    <t>全年预算数</t>
  </si>
  <si>
    <t>全年执行数</t>
  </si>
  <si>
    <t>执行率</t>
  </si>
  <si>
    <r>
      <rPr>
        <sz val="11"/>
        <color rgb="FF000000"/>
        <rFont val="宋体"/>
        <charset val="134"/>
      </rPr>
      <t>资金来源：（</t>
    </r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）财政拨款</t>
    </r>
  </si>
  <si>
    <r>
      <rPr>
        <sz val="11"/>
        <color rgb="FF000000"/>
        <rFont val="宋体"/>
        <charset val="134"/>
      </rPr>
      <t xml:space="preserve">         （</t>
    </r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）其他资金</t>
    </r>
  </si>
  <si>
    <r>
      <rPr>
        <sz val="11"/>
        <color rgb="FF000000"/>
        <rFont val="宋体"/>
        <charset val="134"/>
      </rPr>
      <t>资金结构：（</t>
    </r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）基本支出</t>
    </r>
  </si>
  <si>
    <r>
      <rPr>
        <sz val="11"/>
        <color rgb="FF000000"/>
        <rFont val="宋体"/>
        <charset val="134"/>
      </rPr>
      <t xml:space="preserve">         （</t>
    </r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）项目支出</t>
    </r>
  </si>
  <si>
    <t>年度总体目标</t>
  </si>
  <si>
    <t>全年完成情况</t>
  </si>
  <si>
    <t xml:space="preserve">目标1.执行本级人民代表大会决议以及上级国家行政机关的决定和命令；
目标2.执行全乡的社会和经济发展计划、预算，管理本乡内的经济、教育、科技、文化、卫生、体育事业和财政、民政、治安、人民调解、安全生产监督管理、移民开发、计划生育等行政工作；
目标3.保护社会主义的全民所有财产和劳动群众集体所有财产，保护公民私人所有的合法财产，维护社会秩序，保障公民的人身权利、民主权利和其他权利；
目标4.保护各种经济组织的合法权益；
目标5.贯彻执行党和国家的民族宗教政策，保障少数民族的权利和尊重少数民族的风俗习惯，尊重民族宗教信仰；
目标6.保障宪法和法律赋予妇女的男女平等、婚姻自由等各项权利；
目标7.办理上级人民政府交办的其他事项等。             </t>
  </si>
  <si>
    <t xml:space="preserve">目标1.执行本级人民代表大会决议以及上级国家行政机关的决定和命令；
目标2.执行全乡的社会和经济发展计划、预算，管理本乡内的经济、教育、科技、文化、卫生、体育事业和财政、民政、治安、人民调解、安全生产监督管理、移民开发、计划生育等行政工作；
目标3.保护社会主义的全民所有财产和劳动群众集体所有财产，保护公民私人所有的合法财产，维护社会秩序，保障公民的人身权利、民主权利和其他权利；
目标4.保护各种经济组织的合法权益；
目标5.贯彻执行党和国家的民族宗教政策，保障少数民族的权利和尊重少数民族的风俗习惯，尊重民族宗教信仰；
目标6.保障宪法和法律赋予妇女的男女平等、婚姻自由等各项权利；
目标7.办理上级人民政府交办的其他事项等。  
7.办理上级人民政府交办的其他事项等。             </t>
  </si>
  <si>
    <t>分解目标自评</t>
  </si>
  <si>
    <t>权重</t>
  </si>
  <si>
    <t>全年完成值</t>
  </si>
  <si>
    <t>指标简要说明</t>
  </si>
  <si>
    <t>管理指标</t>
  </si>
  <si>
    <t>预算编审管理</t>
  </si>
  <si>
    <t>预算编制完整性</t>
  </si>
  <si>
    <t>预算编制完整</t>
  </si>
  <si>
    <t>预算编制较为完整</t>
  </si>
  <si>
    <t>预算执行管理</t>
  </si>
  <si>
    <t>支付进度率</t>
  </si>
  <si>
    <t>及时支付</t>
  </si>
  <si>
    <t>预决算信息公开管理</t>
  </si>
  <si>
    <t>预决算信息公开性</t>
  </si>
  <si>
    <t>按时，按要求公开</t>
  </si>
  <si>
    <t>基础信息完善性</t>
  </si>
  <si>
    <t>信息完善</t>
  </si>
  <si>
    <t>部门预算管理</t>
  </si>
  <si>
    <t>管理制度健全性</t>
  </si>
  <si>
    <t>制度健全</t>
  </si>
  <si>
    <t>三年滚动财政规划</t>
  </si>
  <si>
    <t>按要求编制</t>
  </si>
  <si>
    <t>无</t>
  </si>
  <si>
    <t>支出规范性</t>
  </si>
  <si>
    <t>支出规范</t>
  </si>
  <si>
    <t>产
出
指
标</t>
  </si>
  <si>
    <t>部门在职人数</t>
  </si>
  <si>
    <t>人</t>
  </si>
  <si>
    <t>退休人员数</t>
  </si>
  <si>
    <t>开展业务培训次数（期数）</t>
  </si>
  <si>
    <t>次/期</t>
  </si>
  <si>
    <t>全年培训人次</t>
  </si>
  <si>
    <t>人次</t>
  </si>
  <si>
    <t>预算执行率</t>
  </si>
  <si>
    <t>≥95%</t>
  </si>
  <si>
    <t>（预算执行数/预算数）×100%</t>
  </si>
  <si>
    <t>结转结余率</t>
  </si>
  <si>
    <t>≤5%</t>
  </si>
  <si>
    <t>（本年结转结余/本年支出合计）*100%</t>
  </si>
  <si>
    <t>公用经费预决算差异率</t>
  </si>
  <si>
    <t>≤100%</t>
  </si>
  <si>
    <t>公用经费支出决算数/公用经费预算调整数×100%</t>
  </si>
  <si>
    <t>“三公经费”控制率</t>
  </si>
  <si>
    <t>三公经费支出决算数/三公经费预算数×100%</t>
  </si>
  <si>
    <t>在职人数控制率</t>
  </si>
  <si>
    <t>本年实有在职人数/编制人数×100%</t>
  </si>
  <si>
    <t>项目支出绩效自评率</t>
  </si>
  <si>
    <t>≥60%</t>
  </si>
  <si>
    <t>自评金额达到本单位全部项目支出的60%以上</t>
  </si>
  <si>
    <t>重点工作落实完成率</t>
  </si>
  <si>
    <t>指党委、政府、人大、相关部门交办或下达的工作任务落实完成情况</t>
  </si>
  <si>
    <t>职工工资发放及时率</t>
  </si>
  <si>
    <t>每月15号以前</t>
  </si>
  <si>
    <t>为民办事及时率</t>
  </si>
  <si>
    <t>显著提高</t>
  </si>
  <si>
    <t>项目完成及时率</t>
  </si>
  <si>
    <t>按时完成</t>
  </si>
  <si>
    <t>职工工资支出成本</t>
  </si>
  <si>
    <t>万元</t>
  </si>
  <si>
    <t>人均工资成本</t>
  </si>
  <si>
    <t>万元/人·年</t>
  </si>
  <si>
    <t>公用经费支出成本</t>
  </si>
  <si>
    <t>“三公经费”支出</t>
  </si>
  <si>
    <t>效
益
指
标</t>
  </si>
  <si>
    <t>“三公经费”节约率</t>
  </si>
  <si>
    <t>比上年下降</t>
  </si>
  <si>
    <t>（本年三公经费支出数-上年三公经费支出数）/上年三公经费支出数×100%</t>
  </si>
  <si>
    <t>行政运行成本节约率</t>
  </si>
  <si>
    <t>下降5%</t>
  </si>
  <si>
    <t>当年行政运行成本/上年行政运行成本×100%</t>
  </si>
  <si>
    <t>职工收入水平平均增幅</t>
  </si>
  <si>
    <t>≥5%</t>
  </si>
  <si>
    <t>保障各项工作有序开展，年终考核合格以上</t>
  </si>
  <si>
    <t>优秀或合格</t>
  </si>
  <si>
    <t>优良</t>
  </si>
  <si>
    <t>维护社会稳定、和谐发展</t>
  </si>
  <si>
    <t>效果显著</t>
  </si>
  <si>
    <t>资助（补助）类项目资金覆盖率</t>
  </si>
  <si>
    <t>全覆盖或百分之几</t>
  </si>
  <si>
    <t>全覆盖</t>
  </si>
  <si>
    <t>提高部门履职服务保障工作水平</t>
  </si>
  <si>
    <t>有所提高</t>
  </si>
  <si>
    <t>提高对办事群众的态度</t>
  </si>
  <si>
    <t>做到马上就办，办就办好</t>
  </si>
  <si>
    <t>缩短办事时间</t>
  </si>
  <si>
    <t>7天或24小时</t>
  </si>
  <si>
    <t>当天</t>
  </si>
  <si>
    <t>减少水土流失</t>
  </si>
  <si>
    <t>有一定效果</t>
  </si>
  <si>
    <t>效果明显</t>
  </si>
  <si>
    <t>保护生态环境/改善人居生活环境</t>
  </si>
  <si>
    <t>有一定效果/明显</t>
  </si>
  <si>
    <t>生态公益林、天然林保护项目可使用年限</t>
  </si>
  <si>
    <t>年</t>
  </si>
  <si>
    <t>长期</t>
  </si>
  <si>
    <t>长期保障工作平稳进行</t>
  </si>
  <si>
    <t>满意度
指标</t>
  </si>
  <si>
    <t>在职职工满意度</t>
  </si>
  <si>
    <t>满意/≥90%</t>
  </si>
  <si>
    <r>
      <rPr>
        <sz val="10"/>
        <rFont val="宋体"/>
        <charset val="134"/>
      </rPr>
      <t>满意9</t>
    </r>
    <r>
      <rPr>
        <sz val="10"/>
        <rFont val="宋体"/>
        <charset val="134"/>
      </rPr>
      <t>8</t>
    </r>
    <r>
      <rPr>
        <sz val="10"/>
        <rFont val="宋体"/>
        <charset val="134"/>
      </rPr>
      <t>%</t>
    </r>
  </si>
  <si>
    <t>离退休职工满意度</t>
  </si>
  <si>
    <r>
      <rPr>
        <sz val="10"/>
        <rFont val="宋体"/>
        <charset val="134"/>
      </rPr>
      <t>满意1</t>
    </r>
    <r>
      <rPr>
        <sz val="10"/>
        <rFont val="宋体"/>
        <charset val="134"/>
      </rPr>
      <t>00%</t>
    </r>
  </si>
  <si>
    <t>服务对象或受益群众满意度</t>
  </si>
  <si>
    <t>满意90%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</si>
</sst>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%"/>
  </numFmts>
  <fonts count="4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00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rgb="FF000000"/>
      <name val="Times New Roman"/>
      <charset val="134"/>
    </font>
    <font>
      <sz val="11"/>
      <color indexed="8"/>
      <name val="Times New Roman"/>
      <charset val="0"/>
    </font>
    <font>
      <sz val="11"/>
      <color indexed="8"/>
      <name val="宋体"/>
      <charset val="134"/>
    </font>
    <font>
      <b/>
      <vertAlign val="superscript"/>
      <sz val="11"/>
      <color indexed="8"/>
      <name val="宋体"/>
      <charset val="134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9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7" borderId="13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9" fillId="16" borderId="14" applyNumberFormat="0" applyAlignment="0" applyProtection="0">
      <alignment vertical="center"/>
    </xf>
    <xf numFmtId="0" fontId="26" fillId="16" borderId="12" applyNumberFormat="0" applyAlignment="0" applyProtection="0">
      <alignment vertical="center"/>
    </xf>
    <xf numFmtId="0" fontId="36" fillId="25" borderId="1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0" fillId="0" borderId="0"/>
    <xf numFmtId="0" fontId="38" fillId="0" borderId="19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0" fillId="0" borderId="0"/>
    <xf numFmtId="0" fontId="31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/>
    <xf numFmtId="0" fontId="21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7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7" fillId="0" borderId="4" xfId="53" applyFont="1" applyFill="1" applyBorder="1" applyAlignment="1">
      <alignment horizontal="center" vertical="center" wrapText="1"/>
    </xf>
    <xf numFmtId="0" fontId="7" fillId="0" borderId="5" xfId="53" applyFont="1" applyFill="1" applyBorder="1" applyAlignment="1">
      <alignment horizontal="center" vertical="center" wrapText="1"/>
    </xf>
    <xf numFmtId="10" fontId="7" fillId="0" borderId="1" xfId="53" applyNumberFormat="1" applyFont="1" applyFill="1" applyBorder="1" applyAlignment="1">
      <alignment horizontal="center" vertical="center" wrapText="1"/>
    </xf>
    <xf numFmtId="0" fontId="7" fillId="0" borderId="6" xfId="53" applyFont="1" applyFill="1" applyBorder="1" applyAlignment="1">
      <alignment horizontal="center" vertical="center" wrapText="1"/>
    </xf>
    <xf numFmtId="9" fontId="7" fillId="0" borderId="1" xfId="53" applyNumberFormat="1" applyFont="1" applyFill="1" applyBorder="1" applyAlignment="1">
      <alignment horizontal="center" vertical="center" wrapText="1"/>
    </xf>
    <xf numFmtId="0" fontId="7" fillId="0" borderId="7" xfId="53" applyFont="1" applyFill="1" applyBorder="1" applyAlignment="1">
      <alignment horizontal="center" vertical="center" wrapText="1"/>
    </xf>
    <xf numFmtId="176" fontId="7" fillId="0" borderId="1" xfId="53" applyNumberFormat="1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3" fontId="2" fillId="0" borderId="0" xfId="53" applyNumberFormat="1" applyFont="1" applyFill="1" applyBorder="1" applyAlignment="1">
      <alignment vertical="center"/>
    </xf>
    <xf numFmtId="43" fontId="2" fillId="0" borderId="0" xfId="53" applyNumberFormat="1" applyFont="1" applyFill="1" applyBorder="1" applyAlignment="1">
      <alignment horizontal="center" vertical="center"/>
    </xf>
    <xf numFmtId="0" fontId="10" fillId="0" borderId="8" xfId="53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/>
    </xf>
    <xf numFmtId="0" fontId="11" fillId="0" borderId="1" xfId="53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11" fillId="0" borderId="1" xfId="53" applyNumberFormat="1" applyFont="1" applyFill="1" applyBorder="1" applyAlignment="1">
      <alignment horizontal="center" vertical="center" wrapText="1"/>
    </xf>
    <xf numFmtId="43" fontId="11" fillId="0" borderId="1" xfId="53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53" applyAlignment="1">
      <alignment vertical="center"/>
    </xf>
    <xf numFmtId="0" fontId="0" fillId="0" borderId="0" xfId="53" applyAlignment="1">
      <alignment vertical="center" wrapText="1"/>
    </xf>
    <xf numFmtId="0" fontId="14" fillId="0" borderId="0" xfId="53" applyFont="1" applyAlignment="1">
      <alignment vertical="center"/>
    </xf>
    <xf numFmtId="0" fontId="15" fillId="0" borderId="0" xfId="53" applyFont="1" applyAlignment="1">
      <alignment vertical="center"/>
    </xf>
    <xf numFmtId="0" fontId="16" fillId="0" borderId="0" xfId="53" applyFont="1" applyAlignment="1">
      <alignment horizontal="center" vertical="center" wrapText="1"/>
    </xf>
    <xf numFmtId="0" fontId="17" fillId="0" borderId="0" xfId="53" applyFont="1" applyAlignment="1">
      <alignment horizontal="center" vertical="center" wrapText="1"/>
    </xf>
    <xf numFmtId="0" fontId="7" fillId="0" borderId="1" xfId="53" applyFont="1" applyBorder="1" applyAlignment="1">
      <alignment horizontal="center" vertical="center" wrapText="1"/>
    </xf>
    <xf numFmtId="0" fontId="7" fillId="0" borderId="1" xfId="53" applyFont="1" applyBorder="1" applyAlignment="1">
      <alignment horizontal="left" vertical="center" wrapText="1"/>
    </xf>
    <xf numFmtId="0" fontId="18" fillId="2" borderId="1" xfId="53" applyFont="1" applyFill="1" applyBorder="1" applyAlignment="1">
      <alignment horizontal="center" vertical="center" wrapText="1"/>
    </xf>
    <xf numFmtId="0" fontId="7" fillId="0" borderId="9" xfId="53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</xf>
    <xf numFmtId="0" fontId="7" fillId="0" borderId="11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7" fillId="0" borderId="3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left" vertical="top" wrapText="1"/>
    </xf>
    <xf numFmtId="0" fontId="7" fillId="0" borderId="3" xfId="53" applyFont="1" applyBorder="1" applyAlignment="1">
      <alignment horizontal="left" vertical="top" wrapText="1"/>
    </xf>
    <xf numFmtId="0" fontId="7" fillId="0" borderId="4" xfId="53" applyFont="1" applyBorder="1" applyAlignment="1">
      <alignment horizontal="left" vertical="top" wrapText="1"/>
    </xf>
    <xf numFmtId="0" fontId="7" fillId="0" borderId="5" xfId="53" applyFont="1" applyBorder="1" applyAlignment="1">
      <alignment horizontal="center" vertical="center" wrapText="1"/>
    </xf>
    <xf numFmtId="0" fontId="7" fillId="0" borderId="6" xfId="53" applyFont="1" applyBorder="1" applyAlignment="1">
      <alignment horizontal="center" vertical="center" wrapText="1"/>
    </xf>
    <xf numFmtId="0" fontId="7" fillId="0" borderId="7" xfId="53" applyFont="1" applyBorder="1" applyAlignment="1">
      <alignment horizontal="center" vertical="center" wrapText="1"/>
    </xf>
    <xf numFmtId="0" fontId="18" fillId="0" borderId="1" xfId="53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7" fontId="7" fillId="2" borderId="1" xfId="11" applyNumberFormat="1" applyFont="1" applyFill="1" applyBorder="1" applyAlignment="1" applyProtection="1">
      <alignment horizontal="center" vertical="center" wrapText="1"/>
    </xf>
    <xf numFmtId="0" fontId="7" fillId="0" borderId="4" xfId="53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2 13" xfId="31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 2" xfId="53"/>
    <cellStyle name="常规 2 7" xfId="54"/>
    <cellStyle name="常规 2 14" xfId="55"/>
    <cellStyle name="常规 2 8" xfId="56"/>
    <cellStyle name="常规 2 16" xfId="57"/>
    <cellStyle name="常规 2 6" xfId="58"/>
    <cellStyle name="常规 2 17" xfId="59"/>
    <cellStyle name="常规 2 1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4.25"/>
  <cols>
    <col min="1" max="1" width="6" style="53" customWidth="1"/>
    <col min="2" max="2" width="8.5" style="53" customWidth="1"/>
    <col min="3" max="3" width="9.625" style="53" customWidth="1"/>
    <col min="4" max="4" width="18.125" style="53" customWidth="1"/>
    <col min="5" max="5" width="10.5" style="53" customWidth="1"/>
    <col min="6" max="6" width="10.375" style="53" customWidth="1"/>
    <col min="7" max="7" width="10.5" style="53" customWidth="1"/>
    <col min="8" max="8" width="9.75" style="53" customWidth="1"/>
    <col min="9" max="9" width="4.75" style="53" customWidth="1"/>
    <col min="10" max="10" width="9" style="53"/>
    <col min="11" max="11" width="4.75" style="53" customWidth="1"/>
    <col min="12" max="16384" width="9" style="53"/>
  </cols>
  <sheetData>
    <row r="1" s="52" customFormat="1" ht="16.5" customHeight="1" spans="1:3">
      <c r="A1" s="54" t="s">
        <v>0</v>
      </c>
      <c r="B1" s="55"/>
      <c r="C1" s="55"/>
    </row>
    <row r="2" ht="23.25" customHeight="1" spans="1:1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ht="18" customHeight="1" spans="1:1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ht="21.95" customHeight="1" spans="1:1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>
      <c r="A5" s="58" t="s">
        <v>4</v>
      </c>
      <c r="B5" s="58" t="s">
        <v>5</v>
      </c>
      <c r="C5" s="58" t="s">
        <v>6</v>
      </c>
      <c r="D5" s="58"/>
      <c r="E5" s="58" t="s">
        <v>7</v>
      </c>
      <c r="F5" s="58"/>
      <c r="G5" s="58" t="s">
        <v>8</v>
      </c>
      <c r="H5" s="58"/>
      <c r="I5" s="58" t="s">
        <v>9</v>
      </c>
      <c r="J5" s="58" t="s">
        <v>10</v>
      </c>
      <c r="K5" s="58" t="s">
        <v>11</v>
      </c>
    </row>
    <row r="6" ht="30" customHeight="1" spans="1:11">
      <c r="A6" s="58"/>
      <c r="B6" s="58"/>
      <c r="C6" s="58"/>
      <c r="D6" s="58"/>
      <c r="E6" s="58"/>
      <c r="F6" s="59" t="s">
        <v>12</v>
      </c>
      <c r="G6" s="58"/>
      <c r="H6" s="59" t="s">
        <v>12</v>
      </c>
      <c r="I6" s="58"/>
      <c r="J6" s="58"/>
      <c r="K6" s="58"/>
    </row>
    <row r="7" spans="1:11">
      <c r="A7" s="58"/>
      <c r="B7" s="58" t="s">
        <v>13</v>
      </c>
      <c r="C7" s="58"/>
      <c r="D7" s="58"/>
      <c r="E7" s="58"/>
      <c r="F7" s="58"/>
      <c r="G7" s="58"/>
      <c r="H7" s="58"/>
      <c r="I7" s="73">
        <v>10</v>
      </c>
      <c r="J7" s="74" t="e">
        <f t="shared" ref="J7:J12" si="0">G7/E7</f>
        <v>#DIV/0!</v>
      </c>
      <c r="K7" s="73"/>
    </row>
    <row r="8" spans="1:11">
      <c r="A8" s="58"/>
      <c r="B8" s="58" t="s">
        <v>14</v>
      </c>
      <c r="C8" s="58"/>
      <c r="D8" s="58"/>
      <c r="E8" s="58"/>
      <c r="F8" s="58"/>
      <c r="G8" s="58"/>
      <c r="H8" s="58"/>
      <c r="I8" s="73"/>
      <c r="J8" s="74" t="e">
        <f t="shared" si="0"/>
        <v>#DIV/0!</v>
      </c>
      <c r="K8" s="73"/>
    </row>
    <row r="9" spans="1:11">
      <c r="A9" s="58"/>
      <c r="B9" s="58" t="s">
        <v>15</v>
      </c>
      <c r="C9" s="58"/>
      <c r="D9" s="58"/>
      <c r="E9" s="58"/>
      <c r="F9" s="58"/>
      <c r="G9" s="58"/>
      <c r="H9" s="58"/>
      <c r="I9" s="73"/>
      <c r="J9" s="74" t="e">
        <f t="shared" si="0"/>
        <v>#DIV/0!</v>
      </c>
      <c r="K9" s="73"/>
    </row>
    <row r="10" spans="1:11">
      <c r="A10" s="58"/>
      <c r="B10" s="58" t="s">
        <v>16</v>
      </c>
      <c r="C10" s="58"/>
      <c r="D10" s="58"/>
      <c r="E10" s="58"/>
      <c r="F10" s="58"/>
      <c r="G10" s="58"/>
      <c r="H10" s="58"/>
      <c r="I10" s="58"/>
      <c r="J10" s="74" t="e">
        <f t="shared" si="0"/>
        <v>#DIV/0!</v>
      </c>
      <c r="K10" s="58"/>
    </row>
    <row r="11" spans="1:11">
      <c r="A11" s="58"/>
      <c r="B11" s="58"/>
      <c r="C11" s="58"/>
      <c r="D11" s="58"/>
      <c r="E11" s="58"/>
      <c r="F11" s="58"/>
      <c r="G11" s="58"/>
      <c r="H11" s="58"/>
      <c r="I11" s="58"/>
      <c r="J11" s="74" t="e">
        <f t="shared" si="0"/>
        <v>#DIV/0!</v>
      </c>
      <c r="K11" s="58"/>
    </row>
    <row r="12" spans="1:11">
      <c r="A12" s="58"/>
      <c r="B12" s="58" t="s">
        <v>17</v>
      </c>
      <c r="C12" s="58"/>
      <c r="D12" s="58"/>
      <c r="E12" s="60" t="str">
        <f t="shared" ref="E12:H12" si="1">IF(SUM(E7:E11)=0,"",SUM(E7:E11))</f>
        <v/>
      </c>
      <c r="F12" s="60" t="str">
        <f t="shared" si="1"/>
        <v/>
      </c>
      <c r="G12" s="60" t="str">
        <f t="shared" si="1"/>
        <v/>
      </c>
      <c r="H12" s="60" t="str">
        <f t="shared" si="1"/>
        <v/>
      </c>
      <c r="I12" s="60">
        <f>SUM(I7:I11)</f>
        <v>10</v>
      </c>
      <c r="J12" s="74" t="e">
        <f t="shared" si="0"/>
        <v>#VALUE!</v>
      </c>
      <c r="K12" s="60">
        <f>SUM(K7:K11)</f>
        <v>0</v>
      </c>
    </row>
    <row r="13" ht="21.95" customHeight="1" spans="1:11">
      <c r="A13" s="58" t="s">
        <v>18</v>
      </c>
      <c r="B13" s="61" t="s">
        <v>19</v>
      </c>
      <c r="C13" s="62"/>
      <c r="D13" s="62"/>
      <c r="E13" s="62"/>
      <c r="F13" s="63"/>
      <c r="G13" s="64" t="s">
        <v>20</v>
      </c>
      <c r="H13" s="65"/>
      <c r="I13" s="65"/>
      <c r="J13" s="65"/>
      <c r="K13" s="75"/>
    </row>
    <row r="14" ht="57" customHeight="1" spans="1:11">
      <c r="A14" s="58"/>
      <c r="B14" s="66" t="s">
        <v>21</v>
      </c>
      <c r="C14" s="67"/>
      <c r="D14" s="67"/>
      <c r="E14" s="67"/>
      <c r="F14" s="68"/>
      <c r="G14" s="66" t="s">
        <v>22</v>
      </c>
      <c r="H14" s="67"/>
      <c r="I14" s="67"/>
      <c r="J14" s="67"/>
      <c r="K14" s="68"/>
    </row>
    <row r="15" ht="21.95" customHeight="1" spans="1:11">
      <c r="A15" s="58" t="s">
        <v>23</v>
      </c>
      <c r="B15" s="58" t="s">
        <v>24</v>
      </c>
      <c r="C15" s="64" t="s">
        <v>25</v>
      </c>
      <c r="D15" s="58" t="s">
        <v>26</v>
      </c>
      <c r="E15" s="58" t="s">
        <v>27</v>
      </c>
      <c r="F15" s="58" t="s">
        <v>28</v>
      </c>
      <c r="G15" s="58" t="s">
        <v>29</v>
      </c>
      <c r="H15" s="58" t="s">
        <v>11</v>
      </c>
      <c r="I15" s="58" t="s">
        <v>30</v>
      </c>
      <c r="J15" s="58"/>
      <c r="K15" s="58"/>
    </row>
    <row r="16" spans="1:11">
      <c r="A16" s="58"/>
      <c r="B16" s="58" t="s">
        <v>31</v>
      </c>
      <c r="C16" s="69" t="s">
        <v>32</v>
      </c>
      <c r="D16" s="58"/>
      <c r="E16" s="58"/>
      <c r="F16" s="58"/>
      <c r="G16" s="58"/>
      <c r="H16" s="58"/>
      <c r="I16" s="58"/>
      <c r="J16" s="58"/>
      <c r="K16" s="58"/>
    </row>
    <row r="17" spans="1:11">
      <c r="A17" s="58"/>
      <c r="B17" s="58"/>
      <c r="C17" s="70"/>
      <c r="D17" s="58"/>
      <c r="E17" s="58"/>
      <c r="F17" s="58"/>
      <c r="G17" s="58"/>
      <c r="H17" s="58"/>
      <c r="I17" s="58"/>
      <c r="J17" s="58"/>
      <c r="K17" s="58"/>
    </row>
    <row r="18" spans="1:11">
      <c r="A18" s="58"/>
      <c r="B18" s="58"/>
      <c r="C18" s="71"/>
      <c r="D18" s="58"/>
      <c r="E18" s="58"/>
      <c r="F18" s="58"/>
      <c r="G18" s="58"/>
      <c r="H18" s="58"/>
      <c r="I18" s="58"/>
      <c r="J18" s="58"/>
      <c r="K18" s="58"/>
    </row>
    <row r="19" spans="1:11">
      <c r="A19" s="58"/>
      <c r="B19" s="58"/>
      <c r="C19" s="69" t="s">
        <v>33</v>
      </c>
      <c r="D19" s="58"/>
      <c r="E19" s="58"/>
      <c r="F19" s="58"/>
      <c r="G19" s="58"/>
      <c r="H19" s="58"/>
      <c r="I19" s="58"/>
      <c r="J19" s="58"/>
      <c r="K19" s="58"/>
    </row>
    <row r="20" spans="1:11">
      <c r="A20" s="58"/>
      <c r="B20" s="58"/>
      <c r="C20" s="70"/>
      <c r="D20" s="58"/>
      <c r="E20" s="58"/>
      <c r="F20" s="58"/>
      <c r="G20" s="58"/>
      <c r="H20" s="58"/>
      <c r="I20" s="58"/>
      <c r="J20" s="58"/>
      <c r="K20" s="58"/>
    </row>
    <row r="21" spans="1:11">
      <c r="A21" s="58"/>
      <c r="B21" s="58"/>
      <c r="C21" s="71"/>
      <c r="D21" s="58"/>
      <c r="E21" s="58"/>
      <c r="F21" s="58"/>
      <c r="G21" s="58"/>
      <c r="H21" s="58"/>
      <c r="I21" s="58"/>
      <c r="J21" s="58"/>
      <c r="K21" s="58"/>
    </row>
    <row r="22" spans="1:11">
      <c r="A22" s="58"/>
      <c r="B22" s="58"/>
      <c r="C22" s="69" t="s">
        <v>34</v>
      </c>
      <c r="D22" s="58"/>
      <c r="E22" s="58"/>
      <c r="F22" s="58"/>
      <c r="G22" s="58"/>
      <c r="H22" s="58"/>
      <c r="I22" s="58"/>
      <c r="J22" s="58"/>
      <c r="K22" s="58"/>
    </row>
    <row r="23" spans="1:11">
      <c r="A23" s="58"/>
      <c r="B23" s="58"/>
      <c r="C23" s="70"/>
      <c r="D23" s="58"/>
      <c r="E23" s="58"/>
      <c r="F23" s="58"/>
      <c r="G23" s="58"/>
      <c r="H23" s="58"/>
      <c r="I23" s="58"/>
      <c r="J23" s="58"/>
      <c r="K23" s="58"/>
    </row>
    <row r="24" spans="1:11">
      <c r="A24" s="58"/>
      <c r="B24" s="58"/>
      <c r="C24" s="71"/>
      <c r="D24" s="58"/>
      <c r="E24" s="58"/>
      <c r="F24" s="58"/>
      <c r="G24" s="58"/>
      <c r="H24" s="58"/>
      <c r="I24" s="58"/>
      <c r="J24" s="58"/>
      <c r="K24" s="58"/>
    </row>
    <row r="25" spans="1:11">
      <c r="A25" s="58"/>
      <c r="B25" s="58"/>
      <c r="C25" s="69" t="s">
        <v>35</v>
      </c>
      <c r="D25" s="58"/>
      <c r="E25" s="58"/>
      <c r="F25" s="58"/>
      <c r="G25" s="58"/>
      <c r="H25" s="58"/>
      <c r="I25" s="58"/>
      <c r="J25" s="58"/>
      <c r="K25" s="58"/>
    </row>
    <row r="26" spans="1:11">
      <c r="A26" s="58"/>
      <c r="B26" s="58"/>
      <c r="C26" s="70"/>
      <c r="D26" s="58"/>
      <c r="E26" s="58"/>
      <c r="F26" s="58"/>
      <c r="G26" s="58"/>
      <c r="H26" s="58"/>
      <c r="I26" s="58"/>
      <c r="J26" s="58"/>
      <c r="K26" s="58"/>
    </row>
    <row r="27" spans="1:11">
      <c r="A27" s="58"/>
      <c r="B27" s="58"/>
      <c r="C27" s="71"/>
      <c r="D27" s="58"/>
      <c r="E27" s="58"/>
      <c r="F27" s="58"/>
      <c r="G27" s="58"/>
      <c r="H27" s="58"/>
      <c r="I27" s="58"/>
      <c r="J27" s="58"/>
      <c r="K27" s="58"/>
    </row>
    <row r="28" spans="1:11">
      <c r="A28" s="58"/>
      <c r="B28" s="58"/>
      <c r="C28" s="64" t="s">
        <v>16</v>
      </c>
      <c r="D28" s="58"/>
      <c r="E28" s="58"/>
      <c r="F28" s="58"/>
      <c r="G28" s="58"/>
      <c r="H28" s="58"/>
      <c r="I28" s="58"/>
      <c r="J28" s="58"/>
      <c r="K28" s="58"/>
    </row>
    <row r="29" spans="1:11">
      <c r="A29" s="58"/>
      <c r="B29" s="58" t="s">
        <v>36</v>
      </c>
      <c r="C29" s="69" t="s">
        <v>37</v>
      </c>
      <c r="D29" s="58"/>
      <c r="E29" s="58"/>
      <c r="F29" s="58"/>
      <c r="G29" s="58"/>
      <c r="H29" s="58"/>
      <c r="I29" s="58"/>
      <c r="J29" s="58"/>
      <c r="K29" s="58"/>
    </row>
    <row r="30" spans="1:11">
      <c r="A30" s="58"/>
      <c r="B30" s="58"/>
      <c r="C30" s="70"/>
      <c r="D30" s="58"/>
      <c r="E30" s="58"/>
      <c r="F30" s="58"/>
      <c r="G30" s="58"/>
      <c r="H30" s="58"/>
      <c r="I30" s="58"/>
      <c r="J30" s="58"/>
      <c r="K30" s="58"/>
    </row>
    <row r="31" spans="1:11">
      <c r="A31" s="58"/>
      <c r="B31" s="58"/>
      <c r="C31" s="71"/>
      <c r="D31" s="58"/>
      <c r="E31" s="58"/>
      <c r="F31" s="58"/>
      <c r="G31" s="58"/>
      <c r="H31" s="58"/>
      <c r="I31" s="58"/>
      <c r="J31" s="58"/>
      <c r="K31" s="58"/>
    </row>
    <row r="32" spans="1:11">
      <c r="A32" s="58"/>
      <c r="B32" s="58"/>
      <c r="C32" s="69" t="s">
        <v>38</v>
      </c>
      <c r="D32" s="58"/>
      <c r="E32" s="58"/>
      <c r="F32" s="58"/>
      <c r="G32" s="58"/>
      <c r="H32" s="58"/>
      <c r="I32" s="58"/>
      <c r="J32" s="58"/>
      <c r="K32" s="58"/>
    </row>
    <row r="33" spans="1:11">
      <c r="A33" s="58"/>
      <c r="B33" s="58"/>
      <c r="C33" s="70"/>
      <c r="D33" s="58"/>
      <c r="E33" s="58"/>
      <c r="F33" s="58"/>
      <c r="G33" s="58"/>
      <c r="H33" s="58"/>
      <c r="I33" s="58"/>
      <c r="J33" s="58"/>
      <c r="K33" s="58"/>
    </row>
    <row r="34" spans="1:11">
      <c r="A34" s="58"/>
      <c r="B34" s="58"/>
      <c r="C34" s="71"/>
      <c r="D34" s="58"/>
      <c r="E34" s="58"/>
      <c r="F34" s="58"/>
      <c r="G34" s="58"/>
      <c r="H34" s="58"/>
      <c r="I34" s="58"/>
      <c r="J34" s="58"/>
      <c r="K34" s="58"/>
    </row>
    <row r="35" spans="1:11">
      <c r="A35" s="58"/>
      <c r="B35" s="58"/>
      <c r="C35" s="69" t="s">
        <v>39</v>
      </c>
      <c r="D35" s="58"/>
      <c r="E35" s="58"/>
      <c r="F35" s="58"/>
      <c r="G35" s="58"/>
      <c r="H35" s="58"/>
      <c r="I35" s="58"/>
      <c r="J35" s="58"/>
      <c r="K35" s="58"/>
    </row>
    <row r="36" spans="1:11">
      <c r="A36" s="58"/>
      <c r="B36" s="58"/>
      <c r="C36" s="70"/>
      <c r="D36" s="58"/>
      <c r="E36" s="58"/>
      <c r="F36" s="58"/>
      <c r="G36" s="58"/>
      <c r="H36" s="58"/>
      <c r="I36" s="58"/>
      <c r="J36" s="58"/>
      <c r="K36" s="58"/>
    </row>
    <row r="37" spans="1:11">
      <c r="A37" s="58"/>
      <c r="B37" s="58"/>
      <c r="C37" s="71"/>
      <c r="D37" s="58"/>
      <c r="E37" s="58"/>
      <c r="F37" s="58"/>
      <c r="G37" s="58"/>
      <c r="H37" s="58"/>
      <c r="I37" s="58"/>
      <c r="J37" s="58"/>
      <c r="K37" s="58"/>
    </row>
    <row r="38" spans="1:11">
      <c r="A38" s="58"/>
      <c r="B38" s="58"/>
      <c r="C38" s="69" t="s">
        <v>40</v>
      </c>
      <c r="D38" s="58"/>
      <c r="E38" s="58"/>
      <c r="F38" s="58"/>
      <c r="G38" s="58"/>
      <c r="H38" s="58"/>
      <c r="I38" s="58"/>
      <c r="J38" s="58"/>
      <c r="K38" s="58"/>
    </row>
    <row r="39" spans="1:11">
      <c r="A39" s="58"/>
      <c r="B39" s="58"/>
      <c r="C39" s="70"/>
      <c r="D39" s="58"/>
      <c r="E39" s="58"/>
      <c r="F39" s="58"/>
      <c r="G39" s="58"/>
      <c r="H39" s="58"/>
      <c r="I39" s="58"/>
      <c r="J39" s="58"/>
      <c r="K39" s="58"/>
    </row>
    <row r="40" spans="1:11">
      <c r="A40" s="58"/>
      <c r="B40" s="58"/>
      <c r="C40" s="71"/>
      <c r="D40" s="58"/>
      <c r="E40" s="58"/>
      <c r="F40" s="58"/>
      <c r="G40" s="58"/>
      <c r="H40" s="58"/>
      <c r="I40" s="58"/>
      <c r="J40" s="58"/>
      <c r="K40" s="58"/>
    </row>
    <row r="41" spans="1:11">
      <c r="A41" s="58"/>
      <c r="B41" s="58"/>
      <c r="C41" s="64" t="s">
        <v>16</v>
      </c>
      <c r="D41" s="58"/>
      <c r="E41" s="58"/>
      <c r="F41" s="58"/>
      <c r="G41" s="58"/>
      <c r="H41" s="58"/>
      <c r="I41" s="58"/>
      <c r="J41" s="58"/>
      <c r="K41" s="58"/>
    </row>
    <row r="42" spans="1:11">
      <c r="A42" s="58"/>
      <c r="B42" s="58" t="s">
        <v>41</v>
      </c>
      <c r="C42" s="69" t="s">
        <v>42</v>
      </c>
      <c r="D42" s="58"/>
      <c r="E42" s="58"/>
      <c r="F42" s="58"/>
      <c r="G42" s="58"/>
      <c r="H42" s="58"/>
      <c r="I42" s="58"/>
      <c r="J42" s="58"/>
      <c r="K42" s="58"/>
    </row>
    <row r="43" spans="1:11">
      <c r="A43" s="58"/>
      <c r="B43" s="58"/>
      <c r="C43" s="70"/>
      <c r="D43" s="58"/>
      <c r="E43" s="58"/>
      <c r="F43" s="58"/>
      <c r="G43" s="58"/>
      <c r="H43" s="58"/>
      <c r="I43" s="58"/>
      <c r="J43" s="58"/>
      <c r="K43" s="58"/>
    </row>
    <row r="44" spans="1:11">
      <c r="A44" s="58"/>
      <c r="B44" s="58"/>
      <c r="C44" s="71"/>
      <c r="D44" s="58"/>
      <c r="E44" s="58"/>
      <c r="F44" s="58"/>
      <c r="G44" s="58"/>
      <c r="H44" s="58"/>
      <c r="I44" s="58"/>
      <c r="J44" s="58"/>
      <c r="K44" s="58"/>
    </row>
    <row r="45" spans="1:11">
      <c r="A45" s="58"/>
      <c r="B45" s="58"/>
      <c r="C45" s="64" t="s">
        <v>16</v>
      </c>
      <c r="D45" s="58"/>
      <c r="E45" s="58"/>
      <c r="F45" s="58"/>
      <c r="G45" s="58"/>
      <c r="H45" s="58"/>
      <c r="I45" s="58"/>
      <c r="J45" s="58"/>
      <c r="K45" s="58"/>
    </row>
    <row r="46" ht="20.1" customHeight="1" spans="1:11">
      <c r="A46" s="72" t="s">
        <v>43</v>
      </c>
      <c r="B46" s="72"/>
      <c r="C46" s="72"/>
      <c r="D46" s="72"/>
      <c r="E46" s="60">
        <f>IF(SUM(E16:E45)=0,100,SUM(E16:E45))</f>
        <v>100</v>
      </c>
      <c r="F46" s="58"/>
      <c r="G46" s="58"/>
      <c r="H46" s="60">
        <f>IF(SUM(H16:H45)=0,100,SUM(H16:H45))</f>
        <v>100</v>
      </c>
      <c r="I46" s="64"/>
      <c r="J46" s="65"/>
      <c r="K46" s="75"/>
    </row>
  </sheetData>
  <mergeCells count="69">
    <mergeCell ref="A2:K2"/>
    <mergeCell ref="A3:K3"/>
    <mergeCell ref="A4:B4"/>
    <mergeCell ref="C4:K4"/>
    <mergeCell ref="C7:D7"/>
    <mergeCell ref="C8:D8"/>
    <mergeCell ref="C9:D9"/>
    <mergeCell ref="C10:D10"/>
    <mergeCell ref="C11:D11"/>
    <mergeCell ref="B12:D12"/>
    <mergeCell ref="B13:F13"/>
    <mergeCell ref="G13:K13"/>
    <mergeCell ref="B14:F14"/>
    <mergeCell ref="G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5:E6"/>
    <mergeCell ref="G5:G6"/>
    <mergeCell ref="I5:I6"/>
    <mergeCell ref="J5:J6"/>
    <mergeCell ref="K5:K6"/>
    <mergeCell ref="C5:D6"/>
  </mergeCells>
  <printOptions horizontalCentered="1"/>
  <pageMargins left="0.472222222222222" right="0.472222222222222" top="0.786805555555556" bottom="0.786805555555556" header="0.354166666666667" footer="0.393055555555556"/>
  <pageSetup paperSize="9" scale="93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tabSelected="1" workbookViewId="0">
      <selection activeCell="E6" sqref="E6"/>
    </sheetView>
  </sheetViews>
  <sheetFormatPr defaultColWidth="9" defaultRowHeight="35" customHeight="1" outlineLevelRow="5" outlineLevelCol="5"/>
  <cols>
    <col min="1" max="1" width="6.375" style="42" customWidth="1"/>
    <col min="2" max="2" width="29.25" style="42" customWidth="1"/>
    <col min="3" max="3" width="17" style="42" customWidth="1"/>
    <col min="4" max="4" width="14.125" style="42" customWidth="1"/>
    <col min="5" max="5" width="17.125" style="42" customWidth="1"/>
    <col min="6" max="6" width="12.375" style="42" customWidth="1"/>
    <col min="7" max="16384" width="9" style="42"/>
  </cols>
  <sheetData>
    <row r="1" s="41" customFormat="1" ht="27.95" customHeight="1" spans="1:5">
      <c r="A1" s="41" t="s">
        <v>44</v>
      </c>
      <c r="D1" s="43"/>
      <c r="E1" s="44"/>
    </row>
    <row r="2" ht="39.95" customHeight="1" spans="1:6">
      <c r="A2" s="45" t="s">
        <v>45</v>
      </c>
      <c r="B2" s="45"/>
      <c r="C2" s="45"/>
      <c r="D2" s="45"/>
      <c r="E2" s="45"/>
      <c r="F2" s="45"/>
    </row>
    <row r="3" ht="27.95" customHeight="1" spans="1:6">
      <c r="A3" s="46" t="s">
        <v>46</v>
      </c>
      <c r="B3" s="47" t="s">
        <v>47</v>
      </c>
      <c r="C3" s="48" t="s">
        <v>48</v>
      </c>
      <c r="D3" s="46" t="s">
        <v>49</v>
      </c>
      <c r="E3" s="46" t="s">
        <v>50</v>
      </c>
      <c r="F3" s="46"/>
    </row>
    <row r="4" ht="78" customHeight="1" spans="1:6">
      <c r="A4" s="46"/>
      <c r="B4" s="47"/>
      <c r="C4" s="48"/>
      <c r="D4" s="49" t="s">
        <v>51</v>
      </c>
      <c r="E4" s="49" t="s">
        <v>52</v>
      </c>
      <c r="F4" s="49" t="s">
        <v>53</v>
      </c>
    </row>
    <row r="5" ht="29" customHeight="1" spans="1:6">
      <c r="A5" s="46">
        <v>1</v>
      </c>
      <c r="B5" s="47" t="s">
        <v>54</v>
      </c>
      <c r="C5" s="48">
        <v>935.7</v>
      </c>
      <c r="D5" s="49">
        <v>92</v>
      </c>
      <c r="E5" s="49" t="s">
        <v>55</v>
      </c>
      <c r="F5" s="50" t="s">
        <v>55</v>
      </c>
    </row>
    <row r="6" s="42" customFormat="1" customHeight="1" spans="1:6">
      <c r="A6" s="51" t="s">
        <v>56</v>
      </c>
      <c r="B6" s="51"/>
      <c r="C6" s="51">
        <f>SUM(C5:C5)</f>
        <v>935.7</v>
      </c>
      <c r="D6" s="51"/>
      <c r="E6" s="51"/>
      <c r="F6" s="51"/>
    </row>
  </sheetData>
  <mergeCells count="6">
    <mergeCell ref="A2:F2"/>
    <mergeCell ref="E3:F3"/>
    <mergeCell ref="A6:B6"/>
    <mergeCell ref="A3:A4"/>
    <mergeCell ref="B3:B4"/>
    <mergeCell ref="C3:C4"/>
  </mergeCells>
  <pageMargins left="0.75" right="0.75" top="1" bottom="1" header="0.5" footer="0.5"/>
  <pageSetup paperSize="9" scale="9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C4" sqref="C4:D4"/>
    </sheetView>
  </sheetViews>
  <sheetFormatPr defaultColWidth="9" defaultRowHeight="13.5"/>
  <cols>
    <col min="1" max="1" width="12.5" style="1" customWidth="1"/>
    <col min="2" max="2" width="10.875" style="2" customWidth="1"/>
    <col min="3" max="3" width="25.125" style="2" customWidth="1"/>
    <col min="4" max="4" width="24.375" style="2" customWidth="1"/>
    <col min="5" max="5" width="8.75" style="2" customWidth="1"/>
    <col min="6" max="6" width="5.625" style="1" customWidth="1"/>
    <col min="7" max="7" width="15.5" style="1" customWidth="1"/>
    <col min="8" max="8" width="11.375" style="1" customWidth="1"/>
    <col min="9" max="9" width="8.375" style="1" customWidth="1"/>
    <col min="10" max="10" width="32.125" style="1" customWidth="1"/>
    <col min="11" max="16383" width="9" style="1"/>
    <col min="16384" max="16384" width="9" style="3"/>
  </cols>
  <sheetData>
    <row r="1" s="1" customFormat="1" ht="30" customHeight="1" spans="1:5">
      <c r="A1" s="4" t="s">
        <v>57</v>
      </c>
      <c r="B1" s="2"/>
      <c r="C1" s="2"/>
      <c r="D1" s="2"/>
      <c r="E1" s="2"/>
    </row>
    <row r="2" s="1" customFormat="1" ht="24" customHeight="1" spans="1:10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5" customHeight="1" spans="1:10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</row>
    <row r="4" s="1" customFormat="1" ht="20.1" customHeight="1" spans="1:10">
      <c r="A4" s="7" t="s">
        <v>3</v>
      </c>
      <c r="B4" s="7"/>
      <c r="C4" s="7" t="s">
        <v>54</v>
      </c>
      <c r="D4" s="7"/>
      <c r="E4" s="7" t="s">
        <v>60</v>
      </c>
      <c r="F4" s="7"/>
      <c r="G4" s="7"/>
      <c r="H4" s="8">
        <v>1</v>
      </c>
      <c r="I4" s="9"/>
      <c r="J4" s="10"/>
    </row>
    <row r="5" s="1" customFormat="1" ht="15" customHeight="1" spans="1:10">
      <c r="A5" s="7" t="s">
        <v>61</v>
      </c>
      <c r="B5" s="7"/>
      <c r="C5" s="7"/>
      <c r="D5" s="7" t="s">
        <v>62</v>
      </c>
      <c r="E5" s="7"/>
      <c r="F5" s="8" t="s">
        <v>63</v>
      </c>
      <c r="G5" s="9"/>
      <c r="H5" s="10"/>
      <c r="I5" s="7" t="s">
        <v>64</v>
      </c>
      <c r="J5" s="35"/>
    </row>
    <row r="6" s="1" customFormat="1" ht="21" customHeight="1" spans="1:10">
      <c r="A6" s="7"/>
      <c r="B6" s="7"/>
      <c r="C6" s="7" t="s">
        <v>65</v>
      </c>
      <c r="D6" s="7">
        <v>935.7</v>
      </c>
      <c r="E6" s="7"/>
      <c r="F6" s="8">
        <v>1797.82</v>
      </c>
      <c r="G6" s="9"/>
      <c r="H6" s="10"/>
      <c r="I6" s="36">
        <f>(F6/D6)</f>
        <v>1.92136368494175</v>
      </c>
      <c r="J6" s="36"/>
    </row>
    <row r="7" s="1" customFormat="1" ht="18" customHeight="1" spans="1:10">
      <c r="A7" s="7"/>
      <c r="B7" s="7"/>
      <c r="C7" s="7" t="s">
        <v>66</v>
      </c>
      <c r="D7" s="7">
        <v>0</v>
      </c>
      <c r="E7" s="7"/>
      <c r="F7" s="8">
        <v>0</v>
      </c>
      <c r="G7" s="9"/>
      <c r="H7" s="10"/>
      <c r="I7" s="7"/>
      <c r="J7" s="7"/>
    </row>
    <row r="8" s="1" customFormat="1" ht="18.95" customHeight="1" spans="1:10">
      <c r="A8" s="7"/>
      <c r="B8" s="7"/>
      <c r="C8" s="7" t="s">
        <v>67</v>
      </c>
      <c r="D8" s="7">
        <v>602.13</v>
      </c>
      <c r="E8" s="7"/>
      <c r="F8" s="8">
        <v>1133.24</v>
      </c>
      <c r="G8" s="9"/>
      <c r="H8" s="10"/>
      <c r="I8" s="36"/>
      <c r="J8" s="36"/>
    </row>
    <row r="9" s="1" customFormat="1" ht="18" customHeight="1" spans="1:10">
      <c r="A9" s="7"/>
      <c r="B9" s="7"/>
      <c r="C9" s="7" t="s">
        <v>68</v>
      </c>
      <c r="D9" s="7">
        <v>333.57</v>
      </c>
      <c r="E9" s="7"/>
      <c r="F9" s="8">
        <v>664.57</v>
      </c>
      <c r="G9" s="9"/>
      <c r="H9" s="10"/>
      <c r="I9" s="36"/>
      <c r="J9" s="36"/>
    </row>
    <row r="10" s="1" customFormat="1" ht="15" customHeight="1" spans="1:10">
      <c r="A10" s="7" t="s">
        <v>69</v>
      </c>
      <c r="B10" s="7" t="s">
        <v>19</v>
      </c>
      <c r="C10" s="7"/>
      <c r="D10" s="7"/>
      <c r="E10" s="7" t="s">
        <v>70</v>
      </c>
      <c r="F10" s="7"/>
      <c r="G10" s="7"/>
      <c r="H10" s="7"/>
      <c r="I10" s="7"/>
      <c r="J10" s="7"/>
    </row>
    <row r="11" s="1" customFormat="1" ht="240" customHeight="1" spans="1:10">
      <c r="A11" s="7"/>
      <c r="B11" s="11" t="s">
        <v>71</v>
      </c>
      <c r="C11" s="11"/>
      <c r="D11" s="11"/>
      <c r="E11" s="12" t="s">
        <v>72</v>
      </c>
      <c r="F11" s="13"/>
      <c r="G11" s="13"/>
      <c r="H11" s="13"/>
      <c r="I11" s="13"/>
      <c r="J11" s="37"/>
    </row>
    <row r="12" s="1" customFormat="1" ht="18.95" customHeight="1" spans="1:10">
      <c r="A12" s="7" t="s">
        <v>73</v>
      </c>
      <c r="B12" s="7"/>
      <c r="C12" s="7"/>
      <c r="D12" s="7"/>
      <c r="E12" s="7"/>
      <c r="F12" s="7"/>
      <c r="G12" s="7"/>
      <c r="H12" s="7"/>
      <c r="I12" s="7"/>
      <c r="J12" s="7"/>
    </row>
    <row r="13" s="1" customFormat="1" ht="15" customHeight="1" spans="1:10">
      <c r="A13" s="7" t="s">
        <v>24</v>
      </c>
      <c r="B13" s="7" t="s">
        <v>74</v>
      </c>
      <c r="C13" s="7" t="s">
        <v>25</v>
      </c>
      <c r="D13" s="7" t="s">
        <v>26</v>
      </c>
      <c r="E13" s="7" t="s">
        <v>28</v>
      </c>
      <c r="F13" s="7"/>
      <c r="G13" s="14" t="s">
        <v>75</v>
      </c>
      <c r="H13" s="15" t="s">
        <v>27</v>
      </c>
      <c r="I13" s="15" t="s">
        <v>11</v>
      </c>
      <c r="J13" s="7" t="s">
        <v>76</v>
      </c>
    </row>
    <row r="14" s="1" customFormat="1" ht="15.95" customHeight="1" spans="1:10">
      <c r="A14" s="7"/>
      <c r="B14" s="7"/>
      <c r="C14" s="7"/>
      <c r="D14" s="7"/>
      <c r="E14" s="7"/>
      <c r="F14" s="7"/>
      <c r="G14" s="14"/>
      <c r="H14" s="15"/>
      <c r="I14" s="15"/>
      <c r="J14" s="7"/>
    </row>
    <row r="15" s="1" customFormat="1" ht="15.95" customHeight="1" spans="1:10">
      <c r="A15" s="16" t="s">
        <v>77</v>
      </c>
      <c r="B15" s="16">
        <v>30</v>
      </c>
      <c r="C15" s="7" t="s">
        <v>78</v>
      </c>
      <c r="D15" s="7" t="s">
        <v>79</v>
      </c>
      <c r="E15" s="8" t="s">
        <v>80</v>
      </c>
      <c r="F15" s="10"/>
      <c r="G15" s="14" t="s">
        <v>81</v>
      </c>
      <c r="H15" s="15">
        <v>5</v>
      </c>
      <c r="I15" s="15">
        <v>5</v>
      </c>
      <c r="J15" s="7"/>
    </row>
    <row r="16" s="1" customFormat="1" ht="15.95" customHeight="1" spans="1:10">
      <c r="A16" s="17"/>
      <c r="B16" s="17"/>
      <c r="C16" s="16" t="s">
        <v>82</v>
      </c>
      <c r="D16" s="7" t="s">
        <v>83</v>
      </c>
      <c r="E16" s="8" t="s">
        <v>84</v>
      </c>
      <c r="F16" s="10"/>
      <c r="G16" s="14" t="s">
        <v>84</v>
      </c>
      <c r="H16" s="15">
        <v>5</v>
      </c>
      <c r="I16" s="15">
        <v>5</v>
      </c>
      <c r="J16" s="7"/>
    </row>
    <row r="17" s="1" customFormat="1" ht="15.95" customHeight="1" spans="1:10">
      <c r="A17" s="17"/>
      <c r="B17" s="17"/>
      <c r="C17" s="16" t="s">
        <v>85</v>
      </c>
      <c r="D17" s="7" t="s">
        <v>86</v>
      </c>
      <c r="E17" s="18" t="s">
        <v>87</v>
      </c>
      <c r="F17" s="19"/>
      <c r="G17" s="14" t="s">
        <v>87</v>
      </c>
      <c r="H17" s="15">
        <v>5</v>
      </c>
      <c r="I17" s="15">
        <v>5</v>
      </c>
      <c r="J17" s="7"/>
    </row>
    <row r="18" s="1" customFormat="1" ht="15.95" customHeight="1" spans="1:10">
      <c r="A18" s="17"/>
      <c r="B18" s="17"/>
      <c r="C18" s="20"/>
      <c r="D18" s="7" t="s">
        <v>88</v>
      </c>
      <c r="E18" s="8" t="s">
        <v>89</v>
      </c>
      <c r="F18" s="10"/>
      <c r="G18" s="14" t="s">
        <v>89</v>
      </c>
      <c r="H18" s="15">
        <v>5</v>
      </c>
      <c r="I18" s="15">
        <v>5</v>
      </c>
      <c r="J18" s="7"/>
    </row>
    <row r="19" s="1" customFormat="1" ht="15.95" customHeight="1" spans="1:10">
      <c r="A19" s="17"/>
      <c r="B19" s="17"/>
      <c r="C19" s="16" t="s">
        <v>90</v>
      </c>
      <c r="D19" s="21" t="s">
        <v>91</v>
      </c>
      <c r="E19" s="8" t="s">
        <v>92</v>
      </c>
      <c r="F19" s="10"/>
      <c r="G19" s="14" t="s">
        <v>92</v>
      </c>
      <c r="H19" s="15">
        <v>2</v>
      </c>
      <c r="I19" s="15">
        <v>2</v>
      </c>
      <c r="J19" s="7"/>
    </row>
    <row r="20" s="1" customFormat="1" ht="15.95" customHeight="1" spans="1:10">
      <c r="A20" s="17"/>
      <c r="B20" s="17"/>
      <c r="C20" s="17"/>
      <c r="D20" s="21" t="s">
        <v>93</v>
      </c>
      <c r="E20" s="8" t="s">
        <v>94</v>
      </c>
      <c r="F20" s="10"/>
      <c r="G20" s="14" t="s">
        <v>95</v>
      </c>
      <c r="H20" s="15">
        <v>5</v>
      </c>
      <c r="I20" s="15">
        <v>0</v>
      </c>
      <c r="J20" s="7"/>
    </row>
    <row r="21" s="1" customFormat="1" ht="15.95" customHeight="1" spans="1:10">
      <c r="A21" s="17"/>
      <c r="B21" s="20"/>
      <c r="C21" s="20"/>
      <c r="D21" s="21" t="s">
        <v>96</v>
      </c>
      <c r="E21" s="8" t="s">
        <v>97</v>
      </c>
      <c r="F21" s="10"/>
      <c r="G21" s="14" t="s">
        <v>97</v>
      </c>
      <c r="H21" s="15">
        <v>3</v>
      </c>
      <c r="I21" s="15">
        <v>3</v>
      </c>
      <c r="J21" s="7"/>
    </row>
    <row r="22" s="1" customFormat="1" spans="1:10">
      <c r="A22" s="16" t="s">
        <v>98</v>
      </c>
      <c r="B22" s="21">
        <v>25</v>
      </c>
      <c r="C22" s="22" t="s">
        <v>32</v>
      </c>
      <c r="D22" s="22" t="s">
        <v>99</v>
      </c>
      <c r="E22" s="23" t="s">
        <v>100</v>
      </c>
      <c r="F22" s="24"/>
      <c r="G22" s="22">
        <v>66</v>
      </c>
      <c r="H22" s="21">
        <v>1</v>
      </c>
      <c r="I22" s="21">
        <v>1</v>
      </c>
      <c r="J22" s="38"/>
    </row>
    <row r="23" s="1" customFormat="1" spans="1:10">
      <c r="A23" s="17"/>
      <c r="B23" s="21"/>
      <c r="C23" s="22"/>
      <c r="D23" s="22" t="s">
        <v>101</v>
      </c>
      <c r="E23" s="23" t="s">
        <v>100</v>
      </c>
      <c r="F23" s="24" t="s">
        <v>100</v>
      </c>
      <c r="G23" s="22">
        <v>14</v>
      </c>
      <c r="H23" s="21">
        <v>1</v>
      </c>
      <c r="I23" s="21">
        <v>1</v>
      </c>
      <c r="J23" s="38"/>
    </row>
    <row r="24" s="1" customFormat="1" spans="1:10">
      <c r="A24" s="17"/>
      <c r="B24" s="21"/>
      <c r="C24" s="22"/>
      <c r="D24" s="22" t="s">
        <v>102</v>
      </c>
      <c r="E24" s="23" t="s">
        <v>103</v>
      </c>
      <c r="F24" s="24" t="s">
        <v>103</v>
      </c>
      <c r="G24" s="22">
        <v>5</v>
      </c>
      <c r="H24" s="21">
        <v>1</v>
      </c>
      <c r="I24" s="21">
        <v>1</v>
      </c>
      <c r="J24" s="39"/>
    </row>
    <row r="25" s="1" customFormat="1" spans="1:10">
      <c r="A25" s="17"/>
      <c r="B25" s="21"/>
      <c r="C25" s="22"/>
      <c r="D25" s="22" t="s">
        <v>104</v>
      </c>
      <c r="E25" s="23" t="s">
        <v>105</v>
      </c>
      <c r="F25" s="24" t="s">
        <v>105</v>
      </c>
      <c r="G25" s="22">
        <v>281</v>
      </c>
      <c r="H25" s="21">
        <v>1</v>
      </c>
      <c r="I25" s="21">
        <v>1</v>
      </c>
      <c r="J25" s="39"/>
    </row>
    <row r="26" s="1" customFormat="1" spans="1:10">
      <c r="A26" s="17"/>
      <c r="B26" s="21"/>
      <c r="C26" s="25" t="s">
        <v>33</v>
      </c>
      <c r="D26" s="22" t="s">
        <v>106</v>
      </c>
      <c r="E26" s="23" t="s">
        <v>107</v>
      </c>
      <c r="F26" s="24" t="s">
        <v>107</v>
      </c>
      <c r="G26" s="26">
        <f>(1797.82/935.7)</f>
        <v>1.92136368494175</v>
      </c>
      <c r="H26" s="21">
        <v>2</v>
      </c>
      <c r="I26" s="21">
        <v>2</v>
      </c>
      <c r="J26" s="39" t="s">
        <v>108</v>
      </c>
    </row>
    <row r="27" s="1" customFormat="1" spans="1:10">
      <c r="A27" s="17"/>
      <c r="B27" s="21"/>
      <c r="C27" s="27"/>
      <c r="D27" s="22" t="s">
        <v>109</v>
      </c>
      <c r="E27" s="23" t="s">
        <v>110</v>
      </c>
      <c r="F27" s="24" t="s">
        <v>110</v>
      </c>
      <c r="G27" s="26">
        <f>(149/3305)*100%</f>
        <v>0.0450832072617247</v>
      </c>
      <c r="H27" s="21">
        <v>1</v>
      </c>
      <c r="I27" s="21">
        <v>1</v>
      </c>
      <c r="J27" s="39" t="s">
        <v>111</v>
      </c>
    </row>
    <row r="28" s="1" customFormat="1" ht="22.5" spans="1:10">
      <c r="A28" s="17"/>
      <c r="B28" s="21"/>
      <c r="C28" s="27"/>
      <c r="D28" s="22" t="s">
        <v>112</v>
      </c>
      <c r="E28" s="23" t="s">
        <v>113</v>
      </c>
      <c r="F28" s="24" t="s">
        <v>113</v>
      </c>
      <c r="G28" s="26">
        <f>(25.34-31.77)/31.77</f>
        <v>-0.20239219389361</v>
      </c>
      <c r="H28" s="21">
        <v>2</v>
      </c>
      <c r="I28" s="21">
        <v>2</v>
      </c>
      <c r="J28" s="39" t="s">
        <v>114</v>
      </c>
    </row>
    <row r="29" s="1" customFormat="1" spans="1:10">
      <c r="A29" s="17"/>
      <c r="B29" s="21"/>
      <c r="C29" s="27"/>
      <c r="D29" s="22" t="s">
        <v>115</v>
      </c>
      <c r="E29" s="23" t="s">
        <v>113</v>
      </c>
      <c r="F29" s="24" t="s">
        <v>113</v>
      </c>
      <c r="G29" s="26">
        <f>(25.34-31.77)/31.77</f>
        <v>-0.20239219389361</v>
      </c>
      <c r="H29" s="21">
        <v>2</v>
      </c>
      <c r="I29" s="21">
        <v>2</v>
      </c>
      <c r="J29" s="39" t="s">
        <v>116</v>
      </c>
    </row>
    <row r="30" s="1" customFormat="1" spans="1:10">
      <c r="A30" s="17"/>
      <c r="B30" s="21"/>
      <c r="C30" s="27"/>
      <c r="D30" s="22" t="s">
        <v>117</v>
      </c>
      <c r="E30" s="23" t="s">
        <v>113</v>
      </c>
      <c r="F30" s="24" t="s">
        <v>113</v>
      </c>
      <c r="G30" s="28">
        <f>(66/61)*100%</f>
        <v>1.08196721311475</v>
      </c>
      <c r="H30" s="21">
        <v>1</v>
      </c>
      <c r="I30" s="21">
        <v>1</v>
      </c>
      <c r="J30" s="39" t="s">
        <v>118</v>
      </c>
    </row>
    <row r="31" s="1" customFormat="1" spans="1:10">
      <c r="A31" s="17"/>
      <c r="B31" s="21"/>
      <c r="C31" s="27"/>
      <c r="D31" s="22" t="s">
        <v>119</v>
      </c>
      <c r="E31" s="23" t="s">
        <v>120</v>
      </c>
      <c r="F31" s="24" t="s">
        <v>120</v>
      </c>
      <c r="G31" s="28">
        <v>0.1</v>
      </c>
      <c r="H31" s="21">
        <v>2</v>
      </c>
      <c r="I31" s="21">
        <v>2</v>
      </c>
      <c r="J31" s="39" t="s">
        <v>121</v>
      </c>
    </row>
    <row r="32" s="1" customFormat="1" ht="22.5" spans="1:10">
      <c r="A32" s="17"/>
      <c r="B32" s="21"/>
      <c r="C32" s="29"/>
      <c r="D32" s="22" t="s">
        <v>122</v>
      </c>
      <c r="E32" s="23">
        <v>1</v>
      </c>
      <c r="F32" s="24">
        <v>1</v>
      </c>
      <c r="G32" s="28">
        <v>1</v>
      </c>
      <c r="H32" s="21">
        <v>1</v>
      </c>
      <c r="I32" s="21">
        <v>1</v>
      </c>
      <c r="J32" s="39" t="s">
        <v>123</v>
      </c>
    </row>
    <row r="33" s="1" customFormat="1" spans="1:10">
      <c r="A33" s="17"/>
      <c r="B33" s="21"/>
      <c r="C33" s="27" t="s">
        <v>34</v>
      </c>
      <c r="D33" s="22" t="s">
        <v>124</v>
      </c>
      <c r="E33" s="23" t="s">
        <v>125</v>
      </c>
      <c r="F33" s="24" t="s">
        <v>125</v>
      </c>
      <c r="G33" s="28">
        <v>1</v>
      </c>
      <c r="H33" s="21">
        <v>1</v>
      </c>
      <c r="I33" s="21">
        <v>1</v>
      </c>
      <c r="J33" s="39"/>
    </row>
    <row r="34" s="1" customFormat="1" spans="1:10">
      <c r="A34" s="17"/>
      <c r="B34" s="21"/>
      <c r="C34" s="27"/>
      <c r="D34" s="22" t="s">
        <v>126</v>
      </c>
      <c r="E34" s="23" t="s">
        <v>127</v>
      </c>
      <c r="F34" s="24" t="s">
        <v>127</v>
      </c>
      <c r="G34" s="22" t="s">
        <v>127</v>
      </c>
      <c r="H34" s="21">
        <v>1</v>
      </c>
      <c r="I34" s="21">
        <v>1</v>
      </c>
      <c r="J34" s="39"/>
    </row>
    <row r="35" s="1" customFormat="1" spans="1:10">
      <c r="A35" s="17"/>
      <c r="B35" s="21"/>
      <c r="C35" s="29"/>
      <c r="D35" s="22" t="s">
        <v>128</v>
      </c>
      <c r="E35" s="23" t="s">
        <v>129</v>
      </c>
      <c r="F35" s="24" t="s">
        <v>129</v>
      </c>
      <c r="G35" s="28">
        <v>1</v>
      </c>
      <c r="H35" s="21">
        <v>2</v>
      </c>
      <c r="I35" s="21">
        <v>2</v>
      </c>
      <c r="J35" s="39"/>
    </row>
    <row r="36" s="1" customFormat="1" spans="1:10">
      <c r="A36" s="17"/>
      <c r="B36" s="21"/>
      <c r="C36" s="25" t="s">
        <v>35</v>
      </c>
      <c r="D36" s="22" t="s">
        <v>130</v>
      </c>
      <c r="E36" s="23" t="s">
        <v>131</v>
      </c>
      <c r="F36" s="24" t="s">
        <v>131</v>
      </c>
      <c r="G36" s="22">
        <v>852.58</v>
      </c>
      <c r="H36" s="21">
        <v>1</v>
      </c>
      <c r="I36" s="21">
        <v>1</v>
      </c>
      <c r="J36" s="39"/>
    </row>
    <row r="37" s="1" customFormat="1" spans="1:10">
      <c r="A37" s="17"/>
      <c r="B37" s="21"/>
      <c r="C37" s="27"/>
      <c r="D37" s="22" t="s">
        <v>132</v>
      </c>
      <c r="E37" s="23" t="s">
        <v>133</v>
      </c>
      <c r="F37" s="24" t="s">
        <v>133</v>
      </c>
      <c r="G37" s="22">
        <v>12.92</v>
      </c>
      <c r="H37" s="21">
        <v>1</v>
      </c>
      <c r="I37" s="21">
        <v>1</v>
      </c>
      <c r="J37" s="39"/>
    </row>
    <row r="38" s="1" customFormat="1" spans="1:10">
      <c r="A38" s="17"/>
      <c r="B38" s="21"/>
      <c r="C38" s="27"/>
      <c r="D38" s="22" t="s">
        <v>134</v>
      </c>
      <c r="E38" s="23" t="s">
        <v>131</v>
      </c>
      <c r="F38" s="24" t="s">
        <v>131</v>
      </c>
      <c r="G38" s="22">
        <v>258.48</v>
      </c>
      <c r="H38" s="21">
        <v>2</v>
      </c>
      <c r="I38" s="21">
        <v>2</v>
      </c>
      <c r="J38" s="39"/>
    </row>
    <row r="39" s="1" customFormat="1" spans="1:10">
      <c r="A39" s="17"/>
      <c r="B39" s="21"/>
      <c r="C39" s="27"/>
      <c r="D39" s="22" t="s">
        <v>135</v>
      </c>
      <c r="E39" s="23" t="s">
        <v>131</v>
      </c>
      <c r="F39" s="24" t="s">
        <v>131</v>
      </c>
      <c r="G39" s="30">
        <v>25.34</v>
      </c>
      <c r="H39" s="21">
        <v>2</v>
      </c>
      <c r="I39" s="21">
        <v>2</v>
      </c>
      <c r="J39" s="38"/>
    </row>
    <row r="40" s="1" customFormat="1" ht="22.5" spans="1:10">
      <c r="A40" s="16" t="s">
        <v>136</v>
      </c>
      <c r="B40" s="21">
        <v>35</v>
      </c>
      <c r="C40" s="22" t="s">
        <v>37</v>
      </c>
      <c r="D40" s="22" t="s">
        <v>137</v>
      </c>
      <c r="E40" s="23" t="s">
        <v>138</v>
      </c>
      <c r="F40" s="24" t="s">
        <v>138</v>
      </c>
      <c r="G40" s="26">
        <f>(25.34-31.77)/31.77</f>
        <v>-0.20239219389361</v>
      </c>
      <c r="H40" s="21">
        <v>3</v>
      </c>
      <c r="I40" s="21">
        <v>3</v>
      </c>
      <c r="J40" s="40" t="s">
        <v>139</v>
      </c>
    </row>
    <row r="41" s="1" customFormat="1" spans="1:10">
      <c r="A41" s="17"/>
      <c r="B41" s="21"/>
      <c r="C41" s="22"/>
      <c r="D41" s="22" t="s">
        <v>140</v>
      </c>
      <c r="E41" s="23" t="s">
        <v>141</v>
      </c>
      <c r="F41" s="24" t="s">
        <v>141</v>
      </c>
      <c r="G41" s="26">
        <f>(204.26/198.98)</f>
        <v>1.02653533018394</v>
      </c>
      <c r="H41" s="21">
        <v>3</v>
      </c>
      <c r="I41" s="21">
        <v>0</v>
      </c>
      <c r="J41" s="40" t="s">
        <v>142</v>
      </c>
    </row>
    <row r="42" s="1" customFormat="1" spans="1:10">
      <c r="A42" s="17"/>
      <c r="B42" s="21"/>
      <c r="C42" s="22"/>
      <c r="D42" s="22" t="s">
        <v>143</v>
      </c>
      <c r="E42" s="23" t="s">
        <v>144</v>
      </c>
      <c r="F42" s="24" t="s">
        <v>144</v>
      </c>
      <c r="G42" s="22" t="s">
        <v>144</v>
      </c>
      <c r="H42" s="21">
        <v>3</v>
      </c>
      <c r="I42" s="21">
        <v>3</v>
      </c>
      <c r="J42" s="21"/>
    </row>
    <row r="43" s="1" customFormat="1" ht="24" spans="1:10">
      <c r="A43" s="17"/>
      <c r="B43" s="21"/>
      <c r="C43" s="22" t="s">
        <v>38</v>
      </c>
      <c r="D43" s="22" t="s">
        <v>145</v>
      </c>
      <c r="E43" s="23" t="s">
        <v>146</v>
      </c>
      <c r="F43" s="24" t="s">
        <v>146</v>
      </c>
      <c r="G43" s="22" t="s">
        <v>147</v>
      </c>
      <c r="H43" s="21">
        <v>3</v>
      </c>
      <c r="I43" s="21">
        <v>3</v>
      </c>
      <c r="J43" s="21"/>
    </row>
    <row r="44" s="1" customFormat="1" spans="1:10">
      <c r="A44" s="17"/>
      <c r="B44" s="21"/>
      <c r="C44" s="22"/>
      <c r="D44" s="22" t="s">
        <v>148</v>
      </c>
      <c r="E44" s="23" t="s">
        <v>149</v>
      </c>
      <c r="F44" s="24" t="s">
        <v>149</v>
      </c>
      <c r="G44" s="22" t="s">
        <v>149</v>
      </c>
      <c r="H44" s="21">
        <v>3</v>
      </c>
      <c r="I44" s="21">
        <v>3</v>
      </c>
      <c r="J44" s="21"/>
    </row>
    <row r="45" s="1" customFormat="1" spans="1:10">
      <c r="A45" s="17"/>
      <c r="B45" s="21"/>
      <c r="C45" s="22"/>
      <c r="D45" s="22" t="s">
        <v>150</v>
      </c>
      <c r="E45" s="23" t="s">
        <v>151</v>
      </c>
      <c r="F45" s="24" t="s">
        <v>151</v>
      </c>
      <c r="G45" s="22" t="s">
        <v>152</v>
      </c>
      <c r="H45" s="21">
        <v>3</v>
      </c>
      <c r="I45" s="21">
        <v>3</v>
      </c>
      <c r="J45" s="21"/>
    </row>
    <row r="46" s="1" customFormat="1" spans="1:10">
      <c r="A46" s="17"/>
      <c r="B46" s="21"/>
      <c r="C46" s="22"/>
      <c r="D46" s="22" t="s">
        <v>153</v>
      </c>
      <c r="E46" s="23" t="s">
        <v>154</v>
      </c>
      <c r="F46" s="24" t="s">
        <v>154</v>
      </c>
      <c r="G46" s="22" t="s">
        <v>154</v>
      </c>
      <c r="H46" s="21">
        <v>2</v>
      </c>
      <c r="I46" s="21">
        <v>2</v>
      </c>
      <c r="J46" s="21"/>
    </row>
    <row r="47" s="1" customFormat="1" ht="24" spans="1:10">
      <c r="A47" s="17"/>
      <c r="B47" s="21"/>
      <c r="C47" s="22"/>
      <c r="D47" s="22" t="s">
        <v>155</v>
      </c>
      <c r="E47" s="23" t="s">
        <v>156</v>
      </c>
      <c r="F47" s="24" t="s">
        <v>156</v>
      </c>
      <c r="G47" s="22" t="s">
        <v>156</v>
      </c>
      <c r="H47" s="21">
        <v>3</v>
      </c>
      <c r="I47" s="21">
        <v>3</v>
      </c>
      <c r="J47" s="21"/>
    </row>
    <row r="48" s="1" customFormat="1" spans="1:10">
      <c r="A48" s="17"/>
      <c r="B48" s="21"/>
      <c r="C48" s="22"/>
      <c r="D48" s="22" t="s">
        <v>157</v>
      </c>
      <c r="E48" s="23" t="s">
        <v>158</v>
      </c>
      <c r="F48" s="24" t="s">
        <v>158</v>
      </c>
      <c r="G48" s="22" t="s">
        <v>159</v>
      </c>
      <c r="H48" s="21">
        <v>3</v>
      </c>
      <c r="I48" s="21">
        <v>3</v>
      </c>
      <c r="J48" s="21"/>
    </row>
    <row r="49" s="1" customFormat="1" spans="1:10">
      <c r="A49" s="17"/>
      <c r="B49" s="21"/>
      <c r="C49" s="22" t="s">
        <v>39</v>
      </c>
      <c r="D49" s="22" t="s">
        <v>160</v>
      </c>
      <c r="E49" s="23" t="s">
        <v>161</v>
      </c>
      <c r="F49" s="24" t="s">
        <v>161</v>
      </c>
      <c r="G49" s="22" t="s">
        <v>162</v>
      </c>
      <c r="H49" s="21">
        <v>2</v>
      </c>
      <c r="I49" s="21">
        <v>2</v>
      </c>
      <c r="J49" s="21"/>
    </row>
    <row r="50" s="1" customFormat="1" spans="1:10">
      <c r="A50" s="17"/>
      <c r="B50" s="21"/>
      <c r="C50" s="22"/>
      <c r="D50" s="22" t="s">
        <v>163</v>
      </c>
      <c r="E50" s="23" t="s">
        <v>164</v>
      </c>
      <c r="F50" s="24" t="s">
        <v>164</v>
      </c>
      <c r="G50" s="22" t="s">
        <v>162</v>
      </c>
      <c r="H50" s="21">
        <v>2</v>
      </c>
      <c r="I50" s="21">
        <v>2</v>
      </c>
      <c r="J50" s="21"/>
    </row>
    <row r="51" s="1" customFormat="1" ht="24" spans="1:10">
      <c r="A51" s="17"/>
      <c r="B51" s="21"/>
      <c r="C51" s="22" t="s">
        <v>40</v>
      </c>
      <c r="D51" s="22" t="s">
        <v>165</v>
      </c>
      <c r="E51" s="23" t="s">
        <v>166</v>
      </c>
      <c r="F51" s="24" t="s">
        <v>166</v>
      </c>
      <c r="G51" s="22" t="s">
        <v>167</v>
      </c>
      <c r="H51" s="21">
        <v>2</v>
      </c>
      <c r="I51" s="21">
        <v>2</v>
      </c>
      <c r="J51" s="21"/>
    </row>
    <row r="52" s="1" customFormat="1" spans="1:10">
      <c r="A52" s="17"/>
      <c r="B52" s="21"/>
      <c r="C52" s="22"/>
      <c r="D52" s="22" t="s">
        <v>168</v>
      </c>
      <c r="E52" s="23" t="s">
        <v>167</v>
      </c>
      <c r="F52" s="24" t="s">
        <v>167</v>
      </c>
      <c r="G52" s="22" t="s">
        <v>167</v>
      </c>
      <c r="H52" s="21">
        <v>3</v>
      </c>
      <c r="I52" s="21">
        <v>3</v>
      </c>
      <c r="J52" s="21"/>
    </row>
    <row r="53" s="1" customFormat="1" spans="1:10">
      <c r="A53" s="16" t="s">
        <v>169</v>
      </c>
      <c r="B53" s="21">
        <v>10</v>
      </c>
      <c r="C53" s="22" t="s">
        <v>42</v>
      </c>
      <c r="D53" s="22" t="s">
        <v>170</v>
      </c>
      <c r="E53" s="23" t="s">
        <v>171</v>
      </c>
      <c r="F53" s="24" t="s">
        <v>171</v>
      </c>
      <c r="G53" s="22" t="s">
        <v>172</v>
      </c>
      <c r="H53" s="21">
        <v>3</v>
      </c>
      <c r="I53" s="21">
        <v>3</v>
      </c>
      <c r="J53" s="21"/>
    </row>
    <row r="54" s="1" customFormat="1" spans="1:10">
      <c r="A54" s="17"/>
      <c r="B54" s="21"/>
      <c r="C54" s="22"/>
      <c r="D54" s="22" t="s">
        <v>173</v>
      </c>
      <c r="E54" s="23" t="s">
        <v>171</v>
      </c>
      <c r="F54" s="24" t="s">
        <v>171</v>
      </c>
      <c r="G54" s="22" t="s">
        <v>174</v>
      </c>
      <c r="H54" s="21">
        <v>3</v>
      </c>
      <c r="I54" s="21">
        <v>3</v>
      </c>
      <c r="J54" s="21"/>
    </row>
    <row r="55" spans="1:10">
      <c r="A55" s="17"/>
      <c r="B55" s="21"/>
      <c r="C55" s="22"/>
      <c r="D55" s="31" t="s">
        <v>175</v>
      </c>
      <c r="E55" s="23" t="s">
        <v>171</v>
      </c>
      <c r="F55" s="24" t="s">
        <v>171</v>
      </c>
      <c r="G55" s="22" t="s">
        <v>176</v>
      </c>
      <c r="H55" s="21">
        <v>4</v>
      </c>
      <c r="I55" s="21">
        <v>4</v>
      </c>
      <c r="J55" s="21"/>
    </row>
    <row r="56" s="2" customFormat="1" spans="1:10">
      <c r="A56" s="32" t="s">
        <v>43</v>
      </c>
      <c r="B56" s="33"/>
      <c r="C56" s="33"/>
      <c r="D56" s="33"/>
      <c r="E56" s="33"/>
      <c r="F56" s="33"/>
      <c r="G56" s="34"/>
      <c r="H56" s="21">
        <f>SUM(H15:H55)</f>
        <v>100</v>
      </c>
      <c r="I56" s="21">
        <f>SUM(I15:I55)</f>
        <v>92</v>
      </c>
      <c r="J56" s="21"/>
    </row>
  </sheetData>
  <mergeCells count="98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B10:D10"/>
    <mergeCell ref="E10:J10"/>
    <mergeCell ref="B11:D11"/>
    <mergeCell ref="E11:J11"/>
    <mergeCell ref="A12:J12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A56:G56"/>
    <mergeCell ref="A10:A11"/>
    <mergeCell ref="A13:A14"/>
    <mergeCell ref="A15:A21"/>
    <mergeCell ref="A22:A39"/>
    <mergeCell ref="A40:A52"/>
    <mergeCell ref="A53:A55"/>
    <mergeCell ref="B13:B14"/>
    <mergeCell ref="B15:B21"/>
    <mergeCell ref="B22:B39"/>
    <mergeCell ref="B40:B52"/>
    <mergeCell ref="B53:B55"/>
    <mergeCell ref="C13:C14"/>
    <mergeCell ref="C17:C18"/>
    <mergeCell ref="C19:C21"/>
    <mergeCell ref="C22:C25"/>
    <mergeCell ref="C26:C32"/>
    <mergeCell ref="C33:C35"/>
    <mergeCell ref="C36:C39"/>
    <mergeCell ref="C40:C42"/>
    <mergeCell ref="C43:C48"/>
    <mergeCell ref="C49:C50"/>
    <mergeCell ref="C51:C52"/>
    <mergeCell ref="C53:C55"/>
    <mergeCell ref="D13:D14"/>
    <mergeCell ref="G13:G14"/>
    <mergeCell ref="H13:H14"/>
    <mergeCell ref="I13:I14"/>
    <mergeCell ref="J13:J14"/>
    <mergeCell ref="A5:B9"/>
    <mergeCell ref="E13:F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整体自评表（评分）</vt:lpstr>
      <vt:lpstr>附件3-1 部门整体支出绩效自评汇总表</vt:lpstr>
      <vt:lpstr>附件3-2 部门整体支出绩效评价指标体系评分表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lizai2</cp:lastModifiedBy>
  <dcterms:created xsi:type="dcterms:W3CDTF">2016-05-24T07:44:00Z</dcterms:created>
  <cp:lastPrinted>2017-06-28T08:01:00Z</cp:lastPrinted>
  <dcterms:modified xsi:type="dcterms:W3CDTF">2022-04-06T11:38:53Z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F54DE81FB9754FCEACADB1A997D13DA3</vt:lpwstr>
  </property>
  <property fmtid="{D5CDD505-2E9C-101B-9397-08002B2CF9AE}" pid="4" name="KSOReadingLayout">
    <vt:bool>true</vt:bool>
  </property>
</Properties>
</file>