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'封面'!$A$1:$O$17</definedName>
    <definedName name="_xlnm.Print_Titles" localSheetId="1">'收支预算总表'!$A:$D,'收支预算总表'!$1:$5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'部门收入总表'!$A$1:$O$20</definedName>
    <definedName name="_xlnm.Print_Titles" localSheetId="3">'部门支出总表'!$A:$H,'部门支出总表'!$1:$6</definedName>
    <definedName name="_xlnm.Print_Area" localSheetId="3">'部门支出总表'!$A$1:$H$22</definedName>
    <definedName name="_xlnm.Print_Titles" localSheetId="4">'财拨收支总表'!$A:$F,'财拨收支总表'!$1:$5</definedName>
    <definedName name="_xlnm.Print_Area" localSheetId="4">'财拨收支总表'!$A$1:$F$19</definedName>
    <definedName name="_xlnm.Print_Titles" localSheetId="5">'一般公共预算支出表'!$A:$E,'一般公共预算支出表'!$1:$6</definedName>
    <definedName name="_xlnm.Print_Area" localSheetId="5">'一般公共预算支出表'!$A$1:$E$21</definedName>
    <definedName name="_xlnm.Print_Titles" localSheetId="6">'一般公共预算基本支出表'!$A:$E,'一般公共预算基本支出表'!$1:$5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'三公表'!$A$1:$G$8</definedName>
    <definedName name="_xlnm.Print_Titles" localSheetId="8">'政府性基金'!$A:$E,'政府性基金'!$1:$6</definedName>
    <definedName name="_xlnm.Print_Area" localSheetId="8">'政府性基金'!$A$1:$E$8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<sst xmlns="http://schemas.openxmlformats.org/spreadsheetml/2006/main" count="312" uniqueCount="179">
  <si>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</si>
  <si>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</si>
  <si>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</si>
  <si>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</si>
  <si>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</si>
  <si>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</si>
  <si>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</si>
  <si>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</si>
  <si>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</si>
  <si>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 805002大吉山镇政府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</si>
  <si>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</si>
  <si>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</si>
  <si>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</si>
  <si>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</si>
  <si>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</si>
  <si>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</si>
  <si>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</si>
  <si>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</si>
  <si>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</si>
  <si>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</si>
  <si>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</si>
  <si>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</si>
  <si>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</si>
  <si>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</si>
  <si>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</si>
  <si>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</si>
  <si>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</si>
  <si>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</si>
  <si>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</si>
  <si>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</si>
  <si>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</si>
  <si>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</si>
  <si>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</si>
  <si>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</si>
  <si>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</si>
  <si>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</si>
  <si>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</si>
  <si>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</si>
  <si>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</si>
  <si>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</si>
  <si>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</si>
  <si>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</si>
  <si>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</si>
  <si>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</si>
  <si>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</si>
  <si>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</si>
  <si>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</si>
  <si>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</si>
  <si>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</si>
  <si>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</si>
  <si>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</si>
  <si>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</si>
  <si>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</si>
  <si>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</si>
  <si>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07</t>
  </si>
  <si>
    <t>　农村综合改革</t>
  </si>
  <si>
    <t>　　2130706</t>
  </si>
  <si>
    <t>　　对村集体经济组织的补助</t>
  </si>
  <si>
    <t>　　2130705</t>
  </si>
  <si>
    <t>　　对村民委员会和村党支部的补助</t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</si>
  <si>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</si>
  <si>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</si>
  <si>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</si>
  <si>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</si>
  <si>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</si>
  <si>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</si>
  <si>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</si>
  <si>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</si>
  <si>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</si>
  <si>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</si>
  <si>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</si>
  <si>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</si>
  <si>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　03</t>
  </si>
  <si>
    <t>　政府办公厅（室）及相关机构事务</t>
  </si>
  <si>
    <t>　　2010301</t>
  </si>
  <si>
    <t>　　行政运行</t>
  </si>
  <si>
    <t>　01</t>
  </si>
  <si>
    <t>　人大事务</t>
  </si>
  <si>
    <t>　　2010199</t>
  </si>
  <si>
    <t>　　其他人大事务支出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</si>
  <si>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</si>
  <si>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</si>
  <si>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</si>
  <si>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</si>
  <si>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</si>
  <si>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</si>
  <si>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</si>
  <si>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</si>
  <si>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</si>
  <si>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</si>
  <si>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</si>
  <si>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</si>
  <si>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</si>
  <si>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</si>
  <si>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</si>
  <si>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</si>
  <si>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</si>
  <si>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</si>
  <si>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</si>
  <si>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</si>
  <si>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</si>
  <si>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</si>
  <si>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</si>
  <si>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</si>
  <si>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</si>
  <si>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</si>
  <si>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</si>
  <si>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</si>
  <si>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</si>
  <si>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</si>
  <si>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</si>
  <si>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</si>
  <si>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</si>
  <si>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</si>
  <si>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</si>
  <si>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</si>
  <si>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</si>
  <si>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</si>
  <si>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</si>
  <si>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</si>
  <si>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</si>
  <si>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</si>
  <si>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</si>
  <si>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</si>
  <si>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</si>
  <si>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</si>
  <si>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</si>
  <si>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</si>
  <si>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</si>
  <si>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</si>
  <si>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</si>
  <si>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</si>
  <si>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</si>
  <si>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</si>
  <si>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</si>
  <si>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</si>
  <si>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</si>
  <si>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</si>
  <si>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</si>
  <si>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</si>
  <si>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</si>
  <si>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</si>
  <si>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</si>
  <si>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</si>
  <si>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</si>
  <si>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</si>
  <si>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</si>
  <si>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</si>
  <si>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</si>
  <si>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</si>
  <si>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</si>
  <si>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</si>
  <si>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</si>
  <si>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</si>
  <si>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</si>
  <si>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</si>
  <si>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</si>
  <si>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</si>
  <si>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</si>
  <si>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</si>
  <si>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</si>
  <si>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</si>
  <si>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</si>
  <si>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</si>
  <si>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</si>
  <si>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</si>
  <si>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</si>
  <si>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</si>
  <si>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</si>
  <si>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</si>
  <si>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</si>
  <si>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</si>
  <si>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</si>
  <si>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805</t>
  </si>
  <si>
    <t>大吉山镇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</si>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</sst>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60" workbookViewId="0" topLeftCell="A1">
      <selection activeCell="A18" sqref="A18:IV21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71"/>
      <c r="S1" s="11"/>
      <c r="T1" s="82" t="s">
        <v>0</v>
      </c>
    </row>
    <row r="2" s="1" customFormat="1" ht="42" customHeight="1">
      <c r="S2" s="11"/>
    </row>
    <row r="3" spans="1:19" s="1" customFormat="1" ht="61.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R3" s="11"/>
      <c r="S3" s="11"/>
    </row>
    <row r="4" spans="2:18" s="1" customFormat="1" ht="38.25" customHeight="1">
      <c r="B4" s="73"/>
      <c r="C4" s="73"/>
      <c r="D4" s="73"/>
      <c r="E4" s="73"/>
      <c r="F4" s="74"/>
      <c r="G4" s="74"/>
      <c r="H4" s="73"/>
      <c r="I4" s="73"/>
      <c r="J4" s="73"/>
      <c r="K4" s="73"/>
      <c r="L4" s="73"/>
      <c r="M4" s="73"/>
      <c r="N4" s="73"/>
      <c r="O4" s="73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75" t="s">
        <v>2</v>
      </c>
      <c r="G6" s="75"/>
      <c r="H6" s="76"/>
      <c r="I6" s="76"/>
      <c r="J6" s="76"/>
      <c r="K6" s="80"/>
      <c r="L6" s="76"/>
      <c r="M6" s="80"/>
      <c r="P6" s="11"/>
    </row>
    <row r="7" spans="2:13" s="1" customFormat="1" ht="22.5">
      <c r="B7" s="11"/>
      <c r="C7" s="11"/>
      <c r="F7" s="75"/>
      <c r="G7" s="75"/>
      <c r="H7" s="75"/>
      <c r="I7" s="75"/>
      <c r="J7" s="75"/>
      <c r="K7" s="75"/>
      <c r="L7" s="75"/>
      <c r="M7" s="75"/>
    </row>
    <row r="8" spans="3:13" s="1" customFormat="1" ht="22.5">
      <c r="C8" s="11"/>
      <c r="F8" s="75"/>
      <c r="G8" s="75"/>
      <c r="H8" s="75"/>
      <c r="I8" s="75"/>
      <c r="J8" s="75"/>
      <c r="K8" s="75"/>
      <c r="L8" s="75"/>
      <c r="M8" s="75"/>
    </row>
    <row r="9" spans="3:254" s="1" customFormat="1" ht="22.5">
      <c r="C9" s="11"/>
      <c r="D9" s="11"/>
      <c r="F9" s="75"/>
      <c r="G9" s="75"/>
      <c r="H9" s="75"/>
      <c r="I9" s="75"/>
      <c r="J9" s="75"/>
      <c r="K9" s="75"/>
      <c r="L9" s="75"/>
      <c r="M9" s="75"/>
      <c r="IR9" s="11"/>
      <c r="IS9" s="11"/>
      <c r="IT9" s="83"/>
    </row>
    <row r="10" spans="4:254" s="1" customFormat="1" ht="24.75" customHeight="1">
      <c r="D10" s="11"/>
      <c r="F10" s="77" t="s">
        <v>3</v>
      </c>
      <c r="G10" s="75"/>
      <c r="H10" s="75"/>
      <c r="I10" s="75"/>
      <c r="J10" s="75"/>
      <c r="K10" s="75"/>
      <c r="L10" s="75"/>
      <c r="M10" s="75"/>
      <c r="IR10" s="11"/>
      <c r="IT10" s="11"/>
    </row>
    <row r="11" spans="6:254" s="1" customFormat="1" ht="22.5">
      <c r="F11" s="75"/>
      <c r="G11" s="75"/>
      <c r="H11" s="75"/>
      <c r="I11" s="75"/>
      <c r="J11" s="75"/>
      <c r="K11" s="75"/>
      <c r="L11" s="75"/>
      <c r="M11" s="75"/>
      <c r="IR11" s="11"/>
      <c r="IT11" s="11"/>
    </row>
    <row r="12" spans="6:255" s="1" customFormat="1" ht="22.5">
      <c r="F12" s="75"/>
      <c r="G12" s="75"/>
      <c r="H12" s="75"/>
      <c r="I12" s="75"/>
      <c r="J12" s="75"/>
      <c r="K12" s="75"/>
      <c r="L12" s="75"/>
      <c r="M12" s="75"/>
      <c r="IT12" s="11"/>
      <c r="IU12" s="11"/>
    </row>
    <row r="13" spans="6:255" s="1" customFormat="1" ht="24.75" customHeight="1">
      <c r="F13" s="75" t="s">
        <v>4</v>
      </c>
      <c r="G13" s="75"/>
      <c r="H13" s="76"/>
      <c r="I13" s="76"/>
      <c r="J13" s="76"/>
      <c r="K13" s="80"/>
      <c r="L13" s="80"/>
      <c r="M13" s="80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78" t="s">
        <v>5</v>
      </c>
      <c r="B17" s="78"/>
      <c r="C17" s="78"/>
      <c r="D17" s="78"/>
      <c r="E17" s="79"/>
      <c r="F17" s="78"/>
      <c r="G17" s="78" t="s">
        <v>6</v>
      </c>
      <c r="H17" s="78"/>
      <c r="I17" s="79"/>
      <c r="J17" s="78"/>
      <c r="K17" s="78"/>
      <c r="L17" s="78"/>
      <c r="M17" s="78" t="s">
        <v>7</v>
      </c>
      <c r="N17" s="78"/>
      <c r="O17" s="81"/>
    </row>
    <row r="18" s="1" customFormat="1" ht="15"/>
    <row r="19" s="1" customFormat="1" ht="30" customHeight="1"/>
    <row r="20" s="1" customFormat="1" ht="15"/>
    <row r="21" s="1" customFormat="1" ht="15"/>
    <row r="22" s="1" customFormat="1" ht="15"/>
    <row r="23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firstPageNumber="1257" useFirstPageNumber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176</v>
      </c>
      <c r="B2" s="2"/>
      <c r="C2" s="2"/>
    </row>
    <row r="3" s="1" customFormat="1" ht="17.25" customHeight="1"/>
    <row r="4" spans="1:3" s="1" customFormat="1" ht="15.75" customHeight="1">
      <c r="A4" s="3" t="s">
        <v>177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11229725</v>
      </c>
      <c r="C7" s="12"/>
      <c r="D7" s="11"/>
      <c r="F7" s="11"/>
    </row>
    <row r="8" spans="1:3" s="1" customFormat="1" ht="27.75" customHeight="1">
      <c r="A8" s="6" t="s">
        <v>67</v>
      </c>
      <c r="B8" s="7">
        <v>9060383</v>
      </c>
      <c r="C8" s="12"/>
    </row>
    <row r="9" spans="1:3" s="1" customFormat="1" ht="37.5" customHeight="1">
      <c r="A9" s="6" t="s">
        <v>61</v>
      </c>
      <c r="B9" s="7">
        <v>403182</v>
      </c>
      <c r="C9" s="12"/>
    </row>
    <row r="10" spans="1:3" s="1" customFormat="1" ht="27.75" customHeight="1">
      <c r="A10" s="6" t="s">
        <v>53</v>
      </c>
      <c r="B10" s="7">
        <v>1766160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1257" useFirstPageNumber="1" horizontalDpi="300" verticalDpi="3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177</v>
      </c>
      <c r="B4" s="4" t="s">
        <v>38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11229725</v>
      </c>
      <c r="C7" s="8">
        <v>11229725</v>
      </c>
      <c r="D7" s="7"/>
    </row>
    <row r="8" spans="1:4" s="1" customFormat="1" ht="37.5" customHeight="1">
      <c r="A8" s="6" t="s">
        <v>67</v>
      </c>
      <c r="B8" s="7">
        <v>9060383</v>
      </c>
      <c r="C8" s="8">
        <v>9060383</v>
      </c>
      <c r="D8" s="7"/>
    </row>
    <row r="9" spans="1:4" s="1" customFormat="1" ht="37.5" customHeight="1">
      <c r="A9" s="6" t="s">
        <v>61</v>
      </c>
      <c r="B9" s="7">
        <v>403182</v>
      </c>
      <c r="C9" s="8">
        <v>403182</v>
      </c>
      <c r="D9" s="7"/>
    </row>
    <row r="10" spans="1:4" s="1" customFormat="1" ht="27.75" customHeight="1">
      <c r="A10" s="6" t="s">
        <v>53</v>
      </c>
      <c r="B10" s="7">
        <v>1766160</v>
      </c>
      <c r="C10" s="8">
        <v>1766160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1257" useFirstPageNumber="1" horizontalDpi="300" verticalDpi="3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showZero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39.57421875" style="1" customWidth="1"/>
    <col min="2" max="2" width="24.28125" style="1" customWidth="1"/>
    <col min="3" max="3" width="39.574218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11229725</v>
      </c>
      <c r="C6" s="61" t="str">
        <f>'支出总表（引用）'!A8</f>
        <v>一般公共服务支出</v>
      </c>
      <c r="D6" s="62">
        <f>'支出总表（引用）'!B8</f>
        <v>9060383</v>
      </c>
    </row>
    <row r="7" spans="1:4" s="1" customFormat="1" ht="17.25" customHeight="1">
      <c r="A7" s="35" t="s">
        <v>17</v>
      </c>
      <c r="B7" s="36">
        <v>11229725</v>
      </c>
      <c r="C7" s="61" t="str">
        <f>'支出总表（引用）'!A9</f>
        <v>社会保障和就业支出</v>
      </c>
      <c r="D7" s="62">
        <f>'支出总表（引用）'!B9</f>
        <v>403182</v>
      </c>
    </row>
    <row r="8" spans="1:4" s="1" customFormat="1" ht="17.25" customHeight="1">
      <c r="A8" s="35" t="s">
        <v>18</v>
      </c>
      <c r="B8" s="36"/>
      <c r="C8" s="61" t="str">
        <f>'支出总表（引用）'!A10</f>
        <v>农林水支出</v>
      </c>
      <c r="D8" s="62">
        <f>'支出总表（引用）'!B10</f>
        <v>1766160</v>
      </c>
    </row>
    <row r="9" spans="1:4" s="1" customFormat="1" ht="17.25" customHeight="1">
      <c r="A9" s="35" t="s">
        <v>19</v>
      </c>
      <c r="B9" s="36"/>
      <c r="C9" s="61">
        <f>'支出总表（引用）'!A11</f>
        <v>0</v>
      </c>
      <c r="D9" s="62">
        <f>'支出总表（引用）'!B11</f>
        <v>0</v>
      </c>
    </row>
    <row r="10" spans="1:4" s="1" customFormat="1" ht="17.25" customHeight="1">
      <c r="A10" s="35" t="s">
        <v>20</v>
      </c>
      <c r="B10" s="36"/>
      <c r="C10" s="61">
        <f>'支出总表（引用）'!A12</f>
        <v>0</v>
      </c>
      <c r="D10" s="62">
        <f>'支出总表（引用）'!B12</f>
        <v>0</v>
      </c>
    </row>
    <row r="11" spans="1:4" s="1" customFormat="1" ht="17.25" customHeight="1">
      <c r="A11" s="35" t="s">
        <v>21</v>
      </c>
      <c r="B11" s="36"/>
      <c r="C11" s="61">
        <f>'支出总表（引用）'!A13</f>
        <v>0</v>
      </c>
      <c r="D11" s="62">
        <f>'支出总表（引用）'!B13</f>
        <v>0</v>
      </c>
    </row>
    <row r="12" spans="1:4" s="1" customFormat="1" ht="17.25" customHeight="1">
      <c r="A12" s="35" t="s">
        <v>22</v>
      </c>
      <c r="B12" s="36"/>
      <c r="C12" s="61">
        <f>'支出总表（引用）'!A14</f>
        <v>0</v>
      </c>
      <c r="D12" s="62">
        <f>'支出总表（引用）'!B14</f>
        <v>0</v>
      </c>
    </row>
    <row r="13" spans="1:4" s="1" customFormat="1" ht="17.25" customHeight="1">
      <c r="A13" s="35" t="s">
        <v>23</v>
      </c>
      <c r="B13" s="36"/>
      <c r="C13" s="61">
        <f>'支出总表（引用）'!A15</f>
        <v>0</v>
      </c>
      <c r="D13" s="62">
        <f>'支出总表（引用）'!B15</f>
        <v>0</v>
      </c>
    </row>
    <row r="14" spans="1:4" s="1" customFormat="1" ht="17.25" customHeight="1">
      <c r="A14" s="35" t="s">
        <v>24</v>
      </c>
      <c r="B14" s="36"/>
      <c r="C14" s="61">
        <f>'支出总表（引用）'!A16</f>
        <v>0</v>
      </c>
      <c r="D14" s="62">
        <f>'支出总表（引用）'!B16</f>
        <v>0</v>
      </c>
    </row>
    <row r="15" spans="1:4" s="1" customFormat="1" ht="17.25" customHeight="1">
      <c r="A15" s="35" t="s">
        <v>25</v>
      </c>
      <c r="B15" s="21"/>
      <c r="C15" s="61">
        <f>'支出总表（引用）'!A17</f>
        <v>0</v>
      </c>
      <c r="D15" s="62">
        <f>'支出总表（引用）'!B17</f>
        <v>0</v>
      </c>
    </row>
    <row r="16" spans="1:4" s="1" customFormat="1" ht="17.25" customHeight="1">
      <c r="A16" s="63"/>
      <c r="B16" s="64"/>
      <c r="C16" s="61">
        <f>'支出总表（引用）'!A18</f>
        <v>0</v>
      </c>
      <c r="D16" s="62">
        <f>'支出总表（引用）'!B18</f>
        <v>0</v>
      </c>
    </row>
    <row r="17" spans="1:4" s="1" customFormat="1" ht="19.5" customHeight="1">
      <c r="A17" s="63"/>
      <c r="B17" s="21"/>
      <c r="C17" s="61">
        <f>'支出总表（引用）'!A50</f>
        <v>0</v>
      </c>
      <c r="D17" s="62">
        <f>'支出总表（引用）'!B50</f>
        <v>0</v>
      </c>
    </row>
    <row r="18" spans="1:4" s="1" customFormat="1" ht="17.25" customHeight="1">
      <c r="A18" s="48" t="s">
        <v>26</v>
      </c>
      <c r="B18" s="36">
        <f>SUM(B6,B11,B12,B13,B14,B15)</f>
        <v>11229725</v>
      </c>
      <c r="C18" s="48" t="s">
        <v>27</v>
      </c>
      <c r="D18" s="21">
        <f>'支出总表（引用）'!B7</f>
        <v>11229725</v>
      </c>
    </row>
    <row r="19" spans="1:4" s="1" customFormat="1" ht="17.25" customHeight="1">
      <c r="A19" s="35" t="s">
        <v>28</v>
      </c>
      <c r="B19" s="36"/>
      <c r="C19" s="65" t="s">
        <v>29</v>
      </c>
      <c r="D19" s="21"/>
    </row>
    <row r="20" spans="1:4" s="1" customFormat="1" ht="17.25" customHeight="1">
      <c r="A20" s="35" t="s">
        <v>30</v>
      </c>
      <c r="B20" s="66"/>
      <c r="C20" s="67"/>
      <c r="D20" s="21"/>
    </row>
    <row r="21" spans="1:4" s="1" customFormat="1" ht="17.25" customHeight="1">
      <c r="A21" s="68"/>
      <c r="B21" s="69"/>
      <c r="C21" s="67"/>
      <c r="D21" s="21"/>
    </row>
    <row r="22" spans="1:4" s="1" customFormat="1" ht="17.25" customHeight="1">
      <c r="A22" s="48" t="s">
        <v>31</v>
      </c>
      <c r="B22" s="70">
        <f>SUM(B18,B19,B20)</f>
        <v>11229725</v>
      </c>
      <c r="C22" s="48" t="s">
        <v>32</v>
      </c>
      <c r="D22" s="21">
        <f>B22</f>
        <v>11229725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1257" useFirstPageNumber="1" horizontalDpi="300" verticalDpi="3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view="pageBreakPreview" zoomScaleSheetLayoutView="100" workbookViewId="0" topLeftCell="A1">
      <selection activeCell="A1" sqref="A1:O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3.140625" style="1" customWidth="1"/>
    <col min="5" max="5" width="15.57421875" style="1" customWidth="1"/>
    <col min="6" max="6" width="16.7109375" style="1" customWidth="1"/>
    <col min="7" max="7" width="6.140625" style="1" customWidth="1"/>
    <col min="8" max="8" width="3.8515625" style="1" customWidth="1"/>
    <col min="9" max="9" width="6.140625" style="1" customWidth="1"/>
    <col min="10" max="10" width="3.7109375" style="1" customWidth="1"/>
    <col min="11" max="11" width="6.140625" style="1" customWidth="1"/>
    <col min="12" max="12" width="3.28125" style="1" customWidth="1"/>
    <col min="13" max="13" width="6.140625" style="1" customWidth="1"/>
    <col min="14" max="14" width="3.7109375" style="1" customWidth="1"/>
    <col min="15" max="15" width="6.140625" style="1" customWidth="1"/>
    <col min="16" max="16" width="8.140625" style="1" customWidth="1"/>
    <col min="17" max="17" width="9.140625" style="1" customWidth="1"/>
  </cols>
  <sheetData>
    <row r="1" spans="1:15" s="56" customFormat="1" ht="29.25" customHeigh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1" customFormat="1" ht="21" customHeight="1">
      <c r="A2" s="16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10</v>
      </c>
    </row>
    <row r="3" spans="1:15" s="1" customFormat="1" ht="17.25" customHeight="1">
      <c r="A3" s="4" t="s">
        <v>34</v>
      </c>
      <c r="B3" s="4" t="s">
        <v>35</v>
      </c>
      <c r="C3" s="58" t="s">
        <v>36</v>
      </c>
      <c r="D3" s="53" t="s">
        <v>37</v>
      </c>
      <c r="E3" s="4" t="s">
        <v>38</v>
      </c>
      <c r="F3" s="4"/>
      <c r="G3" s="4"/>
      <c r="H3" s="4"/>
      <c r="I3" s="4"/>
      <c r="J3" s="51" t="s">
        <v>39</v>
      </c>
      <c r="K3" s="51" t="s">
        <v>40</v>
      </c>
      <c r="L3" s="51" t="s">
        <v>41</v>
      </c>
      <c r="M3" s="51" t="s">
        <v>42</v>
      </c>
      <c r="N3" s="51" t="s">
        <v>43</v>
      </c>
      <c r="O3" s="53" t="s">
        <v>44</v>
      </c>
    </row>
    <row r="4" spans="1:15" s="1" customFormat="1" ht="93.75" customHeight="1">
      <c r="A4" s="4"/>
      <c r="B4" s="4"/>
      <c r="C4" s="59"/>
      <c r="D4" s="53"/>
      <c r="E4" s="53" t="s">
        <v>45</v>
      </c>
      <c r="F4" s="53" t="s">
        <v>46</v>
      </c>
      <c r="G4" s="53" t="s">
        <v>47</v>
      </c>
      <c r="H4" s="53" t="s">
        <v>48</v>
      </c>
      <c r="I4" s="53" t="s">
        <v>49</v>
      </c>
      <c r="J4" s="51"/>
      <c r="K4" s="51"/>
      <c r="L4" s="51"/>
      <c r="M4" s="51"/>
      <c r="N4" s="51"/>
      <c r="O4" s="53"/>
    </row>
    <row r="5" spans="1:15" s="1" customFormat="1" ht="18" customHeight="1">
      <c r="A5" s="20" t="s">
        <v>50</v>
      </c>
      <c r="B5" s="20" t="s">
        <v>50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18" customHeight="1">
      <c r="A6" s="6" t="s">
        <v>51</v>
      </c>
      <c r="B6" s="6" t="s">
        <v>36</v>
      </c>
      <c r="C6" s="22">
        <v>11229725</v>
      </c>
      <c r="D6" s="22"/>
      <c r="E6" s="22">
        <v>11229725</v>
      </c>
      <c r="F6" s="22">
        <v>11229725</v>
      </c>
      <c r="G6" s="22"/>
      <c r="H6" s="22"/>
      <c r="I6" s="22"/>
      <c r="J6" s="22"/>
      <c r="K6" s="22"/>
      <c r="L6" s="21"/>
      <c r="M6" s="55"/>
      <c r="N6" s="60"/>
      <c r="O6" s="21"/>
    </row>
    <row r="7" spans="1:15" s="1" customFormat="1" ht="18" customHeight="1">
      <c r="A7" s="6" t="s">
        <v>52</v>
      </c>
      <c r="B7" s="6" t="s">
        <v>53</v>
      </c>
      <c r="C7" s="22">
        <v>1766160</v>
      </c>
      <c r="D7" s="22"/>
      <c r="E7" s="22">
        <v>1766160</v>
      </c>
      <c r="F7" s="22">
        <v>1766160</v>
      </c>
      <c r="G7" s="22"/>
      <c r="H7" s="22"/>
      <c r="I7" s="22"/>
      <c r="J7" s="22"/>
      <c r="K7" s="22"/>
      <c r="L7" s="21"/>
      <c r="M7" s="55"/>
      <c r="N7" s="60"/>
      <c r="O7" s="21"/>
    </row>
    <row r="8" spans="1:15" s="1" customFormat="1" ht="18" customHeight="1">
      <c r="A8" s="6" t="s">
        <v>54</v>
      </c>
      <c r="B8" s="6" t="s">
        <v>55</v>
      </c>
      <c r="C8" s="22">
        <v>1766160</v>
      </c>
      <c r="D8" s="22"/>
      <c r="E8" s="22">
        <v>1766160</v>
      </c>
      <c r="F8" s="22">
        <v>1766160</v>
      </c>
      <c r="G8" s="22"/>
      <c r="H8" s="22"/>
      <c r="I8" s="22"/>
      <c r="J8" s="22"/>
      <c r="K8" s="22"/>
      <c r="L8" s="21"/>
      <c r="M8" s="55"/>
      <c r="N8" s="60"/>
      <c r="O8" s="21"/>
    </row>
    <row r="9" spans="1:15" s="1" customFormat="1" ht="18" customHeight="1">
      <c r="A9" s="6" t="s">
        <v>56</v>
      </c>
      <c r="B9" s="6" t="s">
        <v>57</v>
      </c>
      <c r="C9" s="22">
        <v>669600</v>
      </c>
      <c r="D9" s="22"/>
      <c r="E9" s="22">
        <v>669600</v>
      </c>
      <c r="F9" s="22">
        <v>669600</v>
      </c>
      <c r="G9" s="22"/>
      <c r="H9" s="22"/>
      <c r="I9" s="22"/>
      <c r="J9" s="22"/>
      <c r="K9" s="22"/>
      <c r="L9" s="21"/>
      <c r="M9" s="55"/>
      <c r="N9" s="60"/>
      <c r="O9" s="21"/>
    </row>
    <row r="10" spans="1:15" s="1" customFormat="1" ht="31.5" customHeight="1">
      <c r="A10" s="6" t="s">
        <v>58</v>
      </c>
      <c r="B10" s="6" t="s">
        <v>59</v>
      </c>
      <c r="C10" s="22">
        <v>1096560</v>
      </c>
      <c r="D10" s="22"/>
      <c r="E10" s="22">
        <v>1096560</v>
      </c>
      <c r="F10" s="22">
        <v>1096560</v>
      </c>
      <c r="G10" s="22"/>
      <c r="H10" s="22"/>
      <c r="I10" s="22"/>
      <c r="J10" s="22"/>
      <c r="K10" s="22"/>
      <c r="L10" s="21"/>
      <c r="M10" s="55"/>
      <c r="N10" s="60"/>
      <c r="O10" s="21"/>
    </row>
    <row r="11" spans="1:15" s="1" customFormat="1" ht="18" customHeight="1">
      <c r="A11" s="6" t="s">
        <v>60</v>
      </c>
      <c r="B11" s="6" t="s">
        <v>61</v>
      </c>
      <c r="C11" s="22">
        <v>403182</v>
      </c>
      <c r="D11" s="22"/>
      <c r="E11" s="22">
        <v>403182</v>
      </c>
      <c r="F11" s="22">
        <v>403182</v>
      </c>
      <c r="G11" s="22"/>
      <c r="H11" s="22"/>
      <c r="I11" s="22"/>
      <c r="J11" s="22"/>
      <c r="K11" s="22"/>
      <c r="L11" s="21"/>
      <c r="M11" s="55"/>
      <c r="N11" s="60"/>
      <c r="O11" s="21"/>
    </row>
    <row r="12" spans="1:15" s="1" customFormat="1" ht="18" customHeight="1">
      <c r="A12" s="6" t="s">
        <v>62</v>
      </c>
      <c r="B12" s="6" t="s">
        <v>63</v>
      </c>
      <c r="C12" s="22">
        <v>403182</v>
      </c>
      <c r="D12" s="22"/>
      <c r="E12" s="22">
        <v>403182</v>
      </c>
      <c r="F12" s="22">
        <v>403182</v>
      </c>
      <c r="G12" s="22"/>
      <c r="H12" s="22"/>
      <c r="I12" s="22"/>
      <c r="J12" s="22"/>
      <c r="K12" s="22"/>
      <c r="L12" s="21"/>
      <c r="M12" s="55"/>
      <c r="N12" s="60"/>
      <c r="O12" s="21"/>
    </row>
    <row r="13" spans="1:15" s="1" customFormat="1" ht="30.75" customHeight="1">
      <c r="A13" s="6" t="s">
        <v>64</v>
      </c>
      <c r="B13" s="6" t="s">
        <v>65</v>
      </c>
      <c r="C13" s="22">
        <v>403182</v>
      </c>
      <c r="D13" s="22"/>
      <c r="E13" s="22">
        <v>403182</v>
      </c>
      <c r="F13" s="22">
        <v>403182</v>
      </c>
      <c r="G13" s="22"/>
      <c r="H13" s="22"/>
      <c r="I13" s="22"/>
      <c r="J13" s="22"/>
      <c r="K13" s="22"/>
      <c r="L13" s="21"/>
      <c r="M13" s="55"/>
      <c r="N13" s="60"/>
      <c r="O13" s="21"/>
    </row>
    <row r="14" spans="1:15" s="1" customFormat="1" ht="18" customHeight="1">
      <c r="A14" s="6" t="s">
        <v>66</v>
      </c>
      <c r="B14" s="6" t="s">
        <v>67</v>
      </c>
      <c r="C14" s="22">
        <v>9060383</v>
      </c>
      <c r="D14" s="22"/>
      <c r="E14" s="22">
        <v>9060383</v>
      </c>
      <c r="F14" s="22">
        <v>9060383</v>
      </c>
      <c r="G14" s="22"/>
      <c r="H14" s="22"/>
      <c r="I14" s="22"/>
      <c r="J14" s="22"/>
      <c r="K14" s="22"/>
      <c r="L14" s="21"/>
      <c r="M14" s="55"/>
      <c r="N14" s="60"/>
      <c r="O14" s="21"/>
    </row>
    <row r="15" spans="1:15" s="1" customFormat="1" ht="18" customHeight="1">
      <c r="A15" s="6" t="s">
        <v>68</v>
      </c>
      <c r="B15" s="6" t="s">
        <v>69</v>
      </c>
      <c r="C15" s="22">
        <v>2462600</v>
      </c>
      <c r="D15" s="22"/>
      <c r="E15" s="22">
        <v>2462600</v>
      </c>
      <c r="F15" s="22">
        <v>2462600</v>
      </c>
      <c r="G15" s="22"/>
      <c r="H15" s="22"/>
      <c r="I15" s="22"/>
      <c r="J15" s="22"/>
      <c r="K15" s="22"/>
      <c r="L15" s="21"/>
      <c r="M15" s="55"/>
      <c r="N15" s="60"/>
      <c r="O15" s="21"/>
    </row>
    <row r="16" spans="1:15" s="1" customFormat="1" ht="18" customHeight="1">
      <c r="A16" s="6" t="s">
        <v>70</v>
      </c>
      <c r="B16" s="6" t="s">
        <v>71</v>
      </c>
      <c r="C16" s="22">
        <v>2462600</v>
      </c>
      <c r="D16" s="22"/>
      <c r="E16" s="22">
        <v>2462600</v>
      </c>
      <c r="F16" s="22">
        <v>2462600</v>
      </c>
      <c r="G16" s="22"/>
      <c r="H16" s="22"/>
      <c r="I16" s="22"/>
      <c r="J16" s="22"/>
      <c r="K16" s="22"/>
      <c r="L16" s="21"/>
      <c r="M16" s="55"/>
      <c r="N16" s="60"/>
      <c r="O16" s="21"/>
    </row>
    <row r="17" spans="1:15" s="1" customFormat="1" ht="33" customHeight="1">
      <c r="A17" s="6" t="s">
        <v>72</v>
      </c>
      <c r="B17" s="6" t="s">
        <v>73</v>
      </c>
      <c r="C17" s="22">
        <v>6555283</v>
      </c>
      <c r="D17" s="22"/>
      <c r="E17" s="22">
        <v>6555283</v>
      </c>
      <c r="F17" s="22">
        <v>6555283</v>
      </c>
      <c r="G17" s="22"/>
      <c r="H17" s="22"/>
      <c r="I17" s="22"/>
      <c r="J17" s="22"/>
      <c r="K17" s="22"/>
      <c r="L17" s="21"/>
      <c r="M17" s="55"/>
      <c r="N17" s="60"/>
      <c r="O17" s="21"/>
    </row>
    <row r="18" spans="1:15" s="1" customFormat="1" ht="18" customHeight="1">
      <c r="A18" s="6" t="s">
        <v>74</v>
      </c>
      <c r="B18" s="6" t="s">
        <v>75</v>
      </c>
      <c r="C18" s="22">
        <v>6555283</v>
      </c>
      <c r="D18" s="22"/>
      <c r="E18" s="22">
        <v>6555283</v>
      </c>
      <c r="F18" s="22">
        <v>6555283</v>
      </c>
      <c r="G18" s="22"/>
      <c r="H18" s="22"/>
      <c r="I18" s="22"/>
      <c r="J18" s="22"/>
      <c r="K18" s="22"/>
      <c r="L18" s="21"/>
      <c r="M18" s="55"/>
      <c r="N18" s="60"/>
      <c r="O18" s="21"/>
    </row>
    <row r="19" spans="1:15" s="1" customFormat="1" ht="18" customHeight="1">
      <c r="A19" s="6" t="s">
        <v>76</v>
      </c>
      <c r="B19" s="6" t="s">
        <v>77</v>
      </c>
      <c r="C19" s="22">
        <v>42500</v>
      </c>
      <c r="D19" s="22"/>
      <c r="E19" s="22">
        <v>42500</v>
      </c>
      <c r="F19" s="22">
        <v>42500</v>
      </c>
      <c r="G19" s="22"/>
      <c r="H19" s="22"/>
      <c r="I19" s="22"/>
      <c r="J19" s="22"/>
      <c r="K19" s="22"/>
      <c r="L19" s="21"/>
      <c r="M19" s="55"/>
      <c r="N19" s="60"/>
      <c r="O19" s="21"/>
    </row>
    <row r="20" spans="1:15" s="1" customFormat="1" ht="18" customHeight="1">
      <c r="A20" s="6" t="s">
        <v>78</v>
      </c>
      <c r="B20" s="6" t="s">
        <v>79</v>
      </c>
      <c r="C20" s="22">
        <v>42500</v>
      </c>
      <c r="D20" s="22"/>
      <c r="E20" s="22">
        <v>42500</v>
      </c>
      <c r="F20" s="22">
        <v>42500</v>
      </c>
      <c r="G20" s="22"/>
      <c r="H20" s="22"/>
      <c r="I20" s="22"/>
      <c r="J20" s="22"/>
      <c r="K20" s="22"/>
      <c r="L20" s="21"/>
      <c r="M20" s="55"/>
      <c r="N20" s="60"/>
      <c r="O20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" right="0.39" top="0.79" bottom="0.79" header="0.5" footer="0.59"/>
  <pageSetup firstPageNumber="1258" useFirstPageNumber="1" horizontalDpi="300" verticalDpi="3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view="pageBreakPreview" zoomScale="60" workbookViewId="0" topLeftCell="A1">
      <selection activeCell="G17" sqref="G17"/>
    </sheetView>
  </sheetViews>
  <sheetFormatPr defaultColWidth="9.140625" defaultRowHeight="12.75" customHeight="1"/>
  <cols>
    <col min="1" max="1" width="18.140625" style="1" customWidth="1"/>
    <col min="2" max="2" width="38.00390625" style="1" customWidth="1"/>
    <col min="3" max="4" width="16.8515625" style="1" customWidth="1"/>
    <col min="5" max="5" width="16.140625" style="1" customWidth="1"/>
    <col min="6" max="6" width="10.140625" style="1" customWidth="1"/>
    <col min="7" max="7" width="7.57421875" style="1" customWidth="1"/>
    <col min="8" max="8" width="12.0039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50" t="s">
        <v>80</v>
      </c>
      <c r="B2" s="50"/>
      <c r="C2" s="50"/>
      <c r="D2" s="50"/>
      <c r="E2" s="50"/>
      <c r="F2" s="50"/>
      <c r="G2" s="50"/>
      <c r="H2" s="50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81</v>
      </c>
      <c r="B4" s="4"/>
      <c r="C4" s="51" t="s">
        <v>36</v>
      </c>
      <c r="D4" s="3" t="s">
        <v>82</v>
      </c>
      <c r="E4" s="4" t="s">
        <v>83</v>
      </c>
      <c r="F4" s="52" t="s">
        <v>84</v>
      </c>
      <c r="G4" s="53" t="s">
        <v>85</v>
      </c>
      <c r="H4" s="54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51"/>
      <c r="D5" s="3"/>
      <c r="E5" s="4"/>
      <c r="F5" s="52"/>
      <c r="G5" s="53"/>
      <c r="H5" s="54"/>
      <c r="I5" s="13"/>
      <c r="J5" s="13"/>
    </row>
    <row r="6" spans="1:10" s="1" customFormat="1" ht="18.75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11229725</v>
      </c>
      <c r="D7" s="22">
        <v>6958465</v>
      </c>
      <c r="E7" s="22">
        <v>4271260</v>
      </c>
      <c r="F7" s="22"/>
      <c r="G7" s="21"/>
      <c r="H7" s="55"/>
      <c r="I7" s="13"/>
      <c r="J7" s="13"/>
    </row>
    <row r="8" spans="1:8" s="1" customFormat="1" ht="18.75" customHeight="1">
      <c r="A8" s="6" t="s">
        <v>66</v>
      </c>
      <c r="B8" s="6" t="s">
        <v>67</v>
      </c>
      <c r="C8" s="22">
        <v>9060383</v>
      </c>
      <c r="D8" s="22">
        <v>6555283</v>
      </c>
      <c r="E8" s="22">
        <v>2505100</v>
      </c>
      <c r="F8" s="22"/>
      <c r="G8" s="21"/>
      <c r="H8" s="55"/>
    </row>
    <row r="9" spans="1:8" s="1" customFormat="1" ht="18.75" customHeight="1">
      <c r="A9" s="6" t="s">
        <v>76</v>
      </c>
      <c r="B9" s="6" t="s">
        <v>77</v>
      </c>
      <c r="C9" s="22">
        <v>42500</v>
      </c>
      <c r="D9" s="22"/>
      <c r="E9" s="22">
        <v>42500</v>
      </c>
      <c r="F9" s="22"/>
      <c r="G9" s="21"/>
      <c r="H9" s="55"/>
    </row>
    <row r="10" spans="1:8" s="1" customFormat="1" ht="18.75" customHeight="1">
      <c r="A10" s="6" t="s">
        <v>78</v>
      </c>
      <c r="B10" s="6" t="s">
        <v>79</v>
      </c>
      <c r="C10" s="22">
        <v>42500</v>
      </c>
      <c r="D10" s="22"/>
      <c r="E10" s="22">
        <v>42500</v>
      </c>
      <c r="F10" s="22"/>
      <c r="G10" s="21"/>
      <c r="H10" s="55"/>
    </row>
    <row r="11" spans="1:8" s="1" customFormat="1" ht="18.75" customHeight="1">
      <c r="A11" s="6" t="s">
        <v>72</v>
      </c>
      <c r="B11" s="6" t="s">
        <v>73</v>
      </c>
      <c r="C11" s="22">
        <v>6555283</v>
      </c>
      <c r="D11" s="22">
        <v>6555283</v>
      </c>
      <c r="E11" s="22"/>
      <c r="F11" s="22"/>
      <c r="G11" s="21"/>
      <c r="H11" s="55"/>
    </row>
    <row r="12" spans="1:8" s="1" customFormat="1" ht="18.75" customHeight="1">
      <c r="A12" s="6" t="s">
        <v>74</v>
      </c>
      <c r="B12" s="6" t="s">
        <v>75</v>
      </c>
      <c r="C12" s="22">
        <v>6555283</v>
      </c>
      <c r="D12" s="22">
        <v>6555283</v>
      </c>
      <c r="E12" s="22"/>
      <c r="F12" s="22"/>
      <c r="G12" s="21"/>
      <c r="H12" s="55"/>
    </row>
    <row r="13" spans="1:8" s="1" customFormat="1" ht="18.75" customHeight="1">
      <c r="A13" s="6" t="s">
        <v>68</v>
      </c>
      <c r="B13" s="6" t="s">
        <v>69</v>
      </c>
      <c r="C13" s="22">
        <v>2462600</v>
      </c>
      <c r="D13" s="22"/>
      <c r="E13" s="22">
        <v>2462600</v>
      </c>
      <c r="F13" s="22"/>
      <c r="G13" s="21"/>
      <c r="H13" s="55"/>
    </row>
    <row r="14" spans="1:8" s="1" customFormat="1" ht="18.75" customHeight="1">
      <c r="A14" s="6" t="s">
        <v>70</v>
      </c>
      <c r="B14" s="6" t="s">
        <v>71</v>
      </c>
      <c r="C14" s="22">
        <v>2462600</v>
      </c>
      <c r="D14" s="22"/>
      <c r="E14" s="22">
        <v>2462600</v>
      </c>
      <c r="F14" s="22"/>
      <c r="G14" s="21"/>
      <c r="H14" s="55"/>
    </row>
    <row r="15" spans="1:8" s="1" customFormat="1" ht="18.75" customHeight="1">
      <c r="A15" s="6" t="s">
        <v>60</v>
      </c>
      <c r="B15" s="6" t="s">
        <v>61</v>
      </c>
      <c r="C15" s="22">
        <v>403182</v>
      </c>
      <c r="D15" s="22">
        <v>403182</v>
      </c>
      <c r="E15" s="22"/>
      <c r="F15" s="22"/>
      <c r="G15" s="21"/>
      <c r="H15" s="55"/>
    </row>
    <row r="16" spans="1:8" s="1" customFormat="1" ht="18.75" customHeight="1">
      <c r="A16" s="6" t="s">
        <v>62</v>
      </c>
      <c r="B16" s="6" t="s">
        <v>63</v>
      </c>
      <c r="C16" s="22">
        <v>403182</v>
      </c>
      <c r="D16" s="22">
        <v>403182</v>
      </c>
      <c r="E16" s="22"/>
      <c r="F16" s="22"/>
      <c r="G16" s="21"/>
      <c r="H16" s="55"/>
    </row>
    <row r="17" spans="1:8" s="1" customFormat="1" ht="18.75" customHeight="1">
      <c r="A17" s="6" t="s">
        <v>64</v>
      </c>
      <c r="B17" s="6" t="s">
        <v>65</v>
      </c>
      <c r="C17" s="22">
        <v>403182</v>
      </c>
      <c r="D17" s="22">
        <v>403182</v>
      </c>
      <c r="E17" s="22"/>
      <c r="F17" s="22"/>
      <c r="G17" s="21"/>
      <c r="H17" s="55"/>
    </row>
    <row r="18" spans="1:8" s="1" customFormat="1" ht="18.75" customHeight="1">
      <c r="A18" s="6" t="s">
        <v>52</v>
      </c>
      <c r="B18" s="6" t="s">
        <v>53</v>
      </c>
      <c r="C18" s="22">
        <v>1766160</v>
      </c>
      <c r="D18" s="22"/>
      <c r="E18" s="22">
        <v>1766160</v>
      </c>
      <c r="F18" s="22"/>
      <c r="G18" s="21"/>
      <c r="H18" s="55"/>
    </row>
    <row r="19" spans="1:8" s="1" customFormat="1" ht="18.75" customHeight="1">
      <c r="A19" s="6" t="s">
        <v>54</v>
      </c>
      <c r="B19" s="6" t="s">
        <v>55</v>
      </c>
      <c r="C19" s="22">
        <v>1766160</v>
      </c>
      <c r="D19" s="22"/>
      <c r="E19" s="22">
        <v>1766160</v>
      </c>
      <c r="F19" s="22"/>
      <c r="G19" s="21"/>
      <c r="H19" s="55"/>
    </row>
    <row r="20" spans="1:8" s="1" customFormat="1" ht="18.75" customHeight="1">
      <c r="A20" s="6" t="s">
        <v>58</v>
      </c>
      <c r="B20" s="6" t="s">
        <v>59</v>
      </c>
      <c r="C20" s="22">
        <v>1096560</v>
      </c>
      <c r="D20" s="22"/>
      <c r="E20" s="22">
        <v>1096560</v>
      </c>
      <c r="F20" s="22"/>
      <c r="G20" s="21"/>
      <c r="H20" s="55"/>
    </row>
    <row r="21" spans="1:8" s="1" customFormat="1" ht="18.75" customHeight="1">
      <c r="A21" s="6" t="s">
        <v>56</v>
      </c>
      <c r="B21" s="6" t="s">
        <v>57</v>
      </c>
      <c r="C21" s="22">
        <v>669600</v>
      </c>
      <c r="D21" s="22"/>
      <c r="E21" s="22">
        <v>669600</v>
      </c>
      <c r="F21" s="22"/>
      <c r="G21" s="21"/>
      <c r="H21" s="55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1259" useFirstPageNumber="1" horizontalDpi="300" verticalDpi="3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Zeros="0" view="pageBreakPreview" zoomScale="60" workbookViewId="0" topLeftCell="A1">
      <selection activeCell="A11" sqref="A11:A19"/>
    </sheetView>
  </sheetViews>
  <sheetFormatPr defaultColWidth="9.140625" defaultRowHeight="12.75" customHeight="1"/>
  <cols>
    <col min="1" max="1" width="30.421875" style="1" customWidth="1"/>
    <col min="2" max="2" width="18.140625" style="1" customWidth="1"/>
    <col min="3" max="3" width="31.8515625" style="1" customWidth="1"/>
    <col min="4" max="4" width="23.00390625" style="1" customWidth="1"/>
    <col min="5" max="5" width="21.57421875" style="1" customWidth="1"/>
    <col min="6" max="6" width="13.0039062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90</v>
      </c>
      <c r="D4" s="4"/>
      <c r="E4" s="4"/>
      <c r="F4" s="4"/>
      <c r="G4" s="13"/>
    </row>
    <row r="5" spans="1:7" s="1" customFormat="1" ht="40.5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11229725</v>
      </c>
      <c r="C6" s="37" t="s">
        <v>94</v>
      </c>
      <c r="D6" s="7">
        <f>'财拨总表（引用）'!B7</f>
        <v>11229725</v>
      </c>
      <c r="E6" s="7">
        <f>'财拨总表（引用）'!C7</f>
        <v>11229725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11229725</v>
      </c>
      <c r="C7" s="38" t="str">
        <f>'财拨总表（引用）'!A8</f>
        <v>一般公共服务支出</v>
      </c>
      <c r="D7" s="39">
        <f>'财拨总表（引用）'!B8</f>
        <v>9060383</v>
      </c>
      <c r="E7" s="39">
        <f>'财拨总表（引用）'!C8</f>
        <v>9060383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403182</v>
      </c>
      <c r="E8" s="39">
        <f>'财拨总表（引用）'!C9</f>
        <v>403182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农林水支出</v>
      </c>
      <c r="D9" s="39">
        <f>'财拨总表（引用）'!B10</f>
        <v>1766160</v>
      </c>
      <c r="E9" s="39">
        <f>'财拨总表（引用）'!C10</f>
        <v>1766160</v>
      </c>
      <c r="F9" s="39">
        <f>'财拨总表（引用）'!D10</f>
        <v>0</v>
      </c>
      <c r="G9" s="13"/>
    </row>
    <row r="10" spans="1:7" s="1" customFormat="1" ht="17.25" customHeight="1">
      <c r="A10" s="40" t="s">
        <v>98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1"/>
      <c r="B11" s="42"/>
      <c r="C11" s="43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1"/>
      <c r="B12" s="44"/>
      <c r="C12" s="43">
        <f>'财拨总表（引用）'!A48</f>
        <v>0</v>
      </c>
      <c r="D12" s="39">
        <f>'财拨总表（引用）'!B48</f>
        <v>0</v>
      </c>
      <c r="E12" s="39">
        <f>'财拨总表（引用）'!C48</f>
        <v>0</v>
      </c>
      <c r="F12" s="39">
        <f>'财拨总表（引用）'!D48</f>
        <v>0</v>
      </c>
      <c r="G12" s="13"/>
    </row>
    <row r="13" spans="1:7" s="1" customFormat="1" ht="19.5" customHeight="1">
      <c r="A13" s="41"/>
      <c r="B13" s="44"/>
      <c r="C13" s="43">
        <f>'财拨总表（引用）'!A49</f>
        <v>0</v>
      </c>
      <c r="D13" s="39">
        <f>'财拨总表（引用）'!B49</f>
        <v>0</v>
      </c>
      <c r="E13" s="39">
        <f>'财拨总表（引用）'!C49</f>
        <v>0</v>
      </c>
      <c r="F13" s="39">
        <f>'财拨总表（引用）'!D49</f>
        <v>0</v>
      </c>
      <c r="G13" s="13"/>
    </row>
    <row r="14" spans="1:7" s="1" customFormat="1" ht="17.25" customHeight="1">
      <c r="A14" s="41" t="s">
        <v>99</v>
      </c>
      <c r="B14" s="44"/>
      <c r="C14" s="39" t="s">
        <v>100</v>
      </c>
      <c r="D14" s="39"/>
      <c r="E14" s="39"/>
      <c r="F14" s="21"/>
      <c r="G14" s="13"/>
    </row>
    <row r="15" spans="1:7" s="1" customFormat="1" ht="17.25" customHeight="1">
      <c r="A15" s="45" t="s">
        <v>101</v>
      </c>
      <c r="B15" s="44"/>
      <c r="C15" s="39"/>
      <c r="D15" s="39"/>
      <c r="E15" s="39"/>
      <c r="F15" s="21"/>
      <c r="G15" s="13"/>
    </row>
    <row r="16" spans="1:7" s="1" customFormat="1" ht="17.25" customHeight="1">
      <c r="A16" s="41" t="s">
        <v>102</v>
      </c>
      <c r="B16" s="46"/>
      <c r="C16" s="39"/>
      <c r="D16" s="39"/>
      <c r="E16" s="39"/>
      <c r="F16" s="21"/>
      <c r="G16" s="13"/>
    </row>
    <row r="17" spans="1:7" s="1" customFormat="1" ht="17.25" customHeight="1">
      <c r="A17" s="41"/>
      <c r="B17" s="44"/>
      <c r="C17" s="39"/>
      <c r="D17" s="39"/>
      <c r="E17" s="39"/>
      <c r="F17" s="21"/>
      <c r="G17" s="13"/>
    </row>
    <row r="18" spans="1:7" s="1" customFormat="1" ht="17.25" customHeight="1">
      <c r="A18" s="41"/>
      <c r="B18" s="44"/>
      <c r="C18" s="39"/>
      <c r="D18" s="39"/>
      <c r="E18" s="39"/>
      <c r="F18" s="21"/>
      <c r="G18" s="13"/>
    </row>
    <row r="19" spans="1:7" s="1" customFormat="1" ht="17.25" customHeight="1">
      <c r="A19" s="47" t="s">
        <v>31</v>
      </c>
      <c r="B19" s="46">
        <f>B6</f>
        <v>11229725</v>
      </c>
      <c r="C19" s="48" t="s">
        <v>32</v>
      </c>
      <c r="D19" s="7">
        <f>'财拨总表（引用）'!B7</f>
        <v>11229725</v>
      </c>
      <c r="E19" s="7">
        <f>'财拨总表（引用）'!C7</f>
        <v>11229725</v>
      </c>
      <c r="F19" s="7">
        <f>'财拨总表（引用）'!D7</f>
        <v>0</v>
      </c>
      <c r="G19" s="1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1"/>
    </row>
    <row r="46" s="1" customFormat="1" ht="15">
      <c r="AD46" s="11"/>
    </row>
    <row r="47" spans="31:32" s="1" customFormat="1" ht="15">
      <c r="AE47" s="11"/>
      <c r="AF47" s="11"/>
    </row>
    <row r="48" spans="32:33" s="1" customFormat="1" ht="15">
      <c r="AF48" s="11"/>
      <c r="AG48" s="11"/>
    </row>
    <row r="49" s="1" customFormat="1" ht="15">
      <c r="AG49" s="49" t="s">
        <v>103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1"/>
    </row>
    <row r="87" spans="23:26" s="1" customFormat="1" ht="15">
      <c r="W87" s="11"/>
      <c r="X87" s="11"/>
      <c r="Y87" s="11"/>
      <c r="Z87" s="4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1260" useFirstPageNumber="1" horizontalDpi="300" verticalDpi="3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9.28125" style="1" customWidth="1"/>
    <col min="3" max="3" width="23.28125" style="1" customWidth="1"/>
    <col min="4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19.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9.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19.5" customHeight="1">
      <c r="A5" s="4" t="s">
        <v>87</v>
      </c>
      <c r="B5" s="4" t="s">
        <v>88</v>
      </c>
      <c r="C5" s="4" t="s">
        <v>36</v>
      </c>
      <c r="D5" s="4" t="s">
        <v>82</v>
      </c>
      <c r="E5" s="4" t="s">
        <v>83</v>
      </c>
      <c r="F5" s="13"/>
      <c r="G5" s="13"/>
    </row>
    <row r="6" spans="1:7" s="1" customFormat="1" ht="19.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9.5" customHeight="1">
      <c r="A7" s="6" t="s">
        <v>51</v>
      </c>
      <c r="B7" s="6" t="s">
        <v>36</v>
      </c>
      <c r="C7" s="22">
        <v>11229725</v>
      </c>
      <c r="D7" s="22">
        <v>6958465</v>
      </c>
      <c r="E7" s="21">
        <v>4271260</v>
      </c>
      <c r="F7" s="13"/>
      <c r="G7" s="13"/>
    </row>
    <row r="8" spans="1:5" s="1" customFormat="1" ht="19.5" customHeight="1">
      <c r="A8" s="6" t="s">
        <v>66</v>
      </c>
      <c r="B8" s="6" t="s">
        <v>67</v>
      </c>
      <c r="C8" s="22">
        <v>9060383</v>
      </c>
      <c r="D8" s="22">
        <v>6555283</v>
      </c>
      <c r="E8" s="21">
        <v>2505100</v>
      </c>
    </row>
    <row r="9" spans="1:5" s="1" customFormat="1" ht="19.5" customHeight="1">
      <c r="A9" s="6" t="s">
        <v>76</v>
      </c>
      <c r="B9" s="6" t="s">
        <v>77</v>
      </c>
      <c r="C9" s="22">
        <v>42500</v>
      </c>
      <c r="D9" s="22"/>
      <c r="E9" s="21">
        <v>42500</v>
      </c>
    </row>
    <row r="10" spans="1:5" s="1" customFormat="1" ht="19.5" customHeight="1">
      <c r="A10" s="6" t="s">
        <v>78</v>
      </c>
      <c r="B10" s="6" t="s">
        <v>79</v>
      </c>
      <c r="C10" s="22">
        <v>42500</v>
      </c>
      <c r="D10" s="22"/>
      <c r="E10" s="21">
        <v>42500</v>
      </c>
    </row>
    <row r="11" spans="1:5" s="1" customFormat="1" ht="19.5" customHeight="1">
      <c r="A11" s="6" t="s">
        <v>72</v>
      </c>
      <c r="B11" s="6" t="s">
        <v>73</v>
      </c>
      <c r="C11" s="22">
        <v>6555283</v>
      </c>
      <c r="D11" s="22">
        <v>6555283</v>
      </c>
      <c r="E11" s="21"/>
    </row>
    <row r="12" spans="1:5" s="1" customFormat="1" ht="19.5" customHeight="1">
      <c r="A12" s="6" t="s">
        <v>74</v>
      </c>
      <c r="B12" s="6" t="s">
        <v>75</v>
      </c>
      <c r="C12" s="22">
        <v>6555283</v>
      </c>
      <c r="D12" s="22">
        <v>6555283</v>
      </c>
      <c r="E12" s="21"/>
    </row>
    <row r="13" spans="1:5" s="1" customFormat="1" ht="19.5" customHeight="1">
      <c r="A13" s="6" t="s">
        <v>68</v>
      </c>
      <c r="B13" s="6" t="s">
        <v>69</v>
      </c>
      <c r="C13" s="22">
        <v>2462600</v>
      </c>
      <c r="D13" s="22"/>
      <c r="E13" s="21">
        <v>2462600</v>
      </c>
    </row>
    <row r="14" spans="1:5" s="1" customFormat="1" ht="19.5" customHeight="1">
      <c r="A14" s="6" t="s">
        <v>70</v>
      </c>
      <c r="B14" s="6" t="s">
        <v>71</v>
      </c>
      <c r="C14" s="22">
        <v>2462600</v>
      </c>
      <c r="D14" s="22"/>
      <c r="E14" s="21">
        <v>2462600</v>
      </c>
    </row>
    <row r="15" spans="1:5" s="1" customFormat="1" ht="19.5" customHeight="1">
      <c r="A15" s="6" t="s">
        <v>60</v>
      </c>
      <c r="B15" s="6" t="s">
        <v>61</v>
      </c>
      <c r="C15" s="22">
        <v>403182</v>
      </c>
      <c r="D15" s="22">
        <v>403182</v>
      </c>
      <c r="E15" s="21"/>
    </row>
    <row r="16" spans="1:5" s="1" customFormat="1" ht="19.5" customHeight="1">
      <c r="A16" s="6" t="s">
        <v>62</v>
      </c>
      <c r="B16" s="6" t="s">
        <v>63</v>
      </c>
      <c r="C16" s="22">
        <v>403182</v>
      </c>
      <c r="D16" s="22">
        <v>403182</v>
      </c>
      <c r="E16" s="21"/>
    </row>
    <row r="17" spans="1:5" s="1" customFormat="1" ht="19.5" customHeight="1">
      <c r="A17" s="6" t="s">
        <v>64</v>
      </c>
      <c r="B17" s="6" t="s">
        <v>65</v>
      </c>
      <c r="C17" s="22">
        <v>403182</v>
      </c>
      <c r="D17" s="22">
        <v>403182</v>
      </c>
      <c r="E17" s="21"/>
    </row>
    <row r="18" spans="1:5" s="1" customFormat="1" ht="19.5" customHeight="1">
      <c r="A18" s="6" t="s">
        <v>52</v>
      </c>
      <c r="B18" s="6" t="s">
        <v>53</v>
      </c>
      <c r="C18" s="22">
        <v>1766160</v>
      </c>
      <c r="D18" s="22"/>
      <c r="E18" s="21">
        <v>1766160</v>
      </c>
    </row>
    <row r="19" spans="1:5" s="1" customFormat="1" ht="19.5" customHeight="1">
      <c r="A19" s="6" t="s">
        <v>54</v>
      </c>
      <c r="B19" s="6" t="s">
        <v>55</v>
      </c>
      <c r="C19" s="22">
        <v>1766160</v>
      </c>
      <c r="D19" s="22"/>
      <c r="E19" s="21">
        <v>1766160</v>
      </c>
    </row>
    <row r="20" spans="1:5" s="1" customFormat="1" ht="19.5" customHeight="1">
      <c r="A20" s="6" t="s">
        <v>58</v>
      </c>
      <c r="B20" s="6" t="s">
        <v>59</v>
      </c>
      <c r="C20" s="22">
        <v>1096560</v>
      </c>
      <c r="D20" s="22"/>
      <c r="E20" s="21">
        <v>1096560</v>
      </c>
    </row>
    <row r="21" spans="1:5" s="1" customFormat="1" ht="19.5" customHeight="1">
      <c r="A21" s="6" t="s">
        <v>56</v>
      </c>
      <c r="B21" s="6" t="s">
        <v>57</v>
      </c>
      <c r="C21" s="22">
        <v>669600</v>
      </c>
      <c r="D21" s="22"/>
      <c r="E21" s="21">
        <v>669600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261" useFirstPageNumber="1" horizontalDpi="300" verticalDpi="3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SheetLayoutView="100" workbookViewId="0" topLeftCell="A1">
      <selection activeCell="D27" sqref="D27"/>
    </sheetView>
  </sheetViews>
  <sheetFormatPr defaultColWidth="9.140625" defaultRowHeight="12.75" customHeight="1"/>
  <cols>
    <col min="1" max="1" width="18.574218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5.5" customHeight="1">
      <c r="A1" s="14" t="s">
        <v>106</v>
      </c>
      <c r="B1" s="14"/>
      <c r="C1" s="14"/>
      <c r="D1" s="14"/>
      <c r="E1" s="14"/>
      <c r="F1" s="15"/>
      <c r="G1" s="15"/>
    </row>
    <row r="2" spans="1:7" s="1" customFormat="1" ht="13.5" customHeight="1">
      <c r="A2" s="16" t="s">
        <v>9</v>
      </c>
      <c r="B2" s="17"/>
      <c r="C2" s="17"/>
      <c r="D2" s="17"/>
      <c r="E2" s="18" t="s">
        <v>10</v>
      </c>
      <c r="F2" s="13"/>
      <c r="G2" s="13"/>
    </row>
    <row r="3" spans="1:7" s="1" customFormat="1" ht="13.5" customHeight="1">
      <c r="A3" s="4" t="s">
        <v>107</v>
      </c>
      <c r="B3" s="4"/>
      <c r="C3" s="4" t="s">
        <v>108</v>
      </c>
      <c r="D3" s="4"/>
      <c r="E3" s="4"/>
      <c r="F3" s="13"/>
      <c r="G3" s="13"/>
    </row>
    <row r="4" spans="1:7" s="1" customFormat="1" ht="13.5" customHeight="1">
      <c r="A4" s="4" t="s">
        <v>87</v>
      </c>
      <c r="B4" s="3" t="s">
        <v>88</v>
      </c>
      <c r="C4" s="19" t="s">
        <v>36</v>
      </c>
      <c r="D4" s="19" t="s">
        <v>109</v>
      </c>
      <c r="E4" s="19" t="s">
        <v>110</v>
      </c>
      <c r="F4" s="13"/>
      <c r="G4" s="13"/>
    </row>
    <row r="5" spans="1:7" s="1" customFormat="1" ht="13.5" customHeight="1">
      <c r="A5" s="5" t="s">
        <v>50</v>
      </c>
      <c r="B5" s="5" t="s">
        <v>50</v>
      </c>
      <c r="C5" s="20">
        <v>1</v>
      </c>
      <c r="D5" s="20">
        <f>C5+1</f>
        <v>2</v>
      </c>
      <c r="E5" s="20">
        <f>D5+1</f>
        <v>3</v>
      </c>
      <c r="F5" s="13"/>
      <c r="G5" s="13"/>
    </row>
    <row r="6" spans="1:8" s="1" customFormat="1" ht="13.5" customHeight="1">
      <c r="A6" s="6" t="s">
        <v>51</v>
      </c>
      <c r="B6" s="6" t="s">
        <v>36</v>
      </c>
      <c r="C6" s="22">
        <v>6958465</v>
      </c>
      <c r="D6" s="22">
        <v>5763665</v>
      </c>
      <c r="E6" s="21">
        <v>1194800</v>
      </c>
      <c r="F6" s="31"/>
      <c r="G6" s="31"/>
      <c r="H6" s="11"/>
    </row>
    <row r="7" spans="1:5" s="1" customFormat="1" ht="13.5" customHeight="1">
      <c r="A7" s="6"/>
      <c r="B7" s="6" t="s">
        <v>111</v>
      </c>
      <c r="C7" s="22">
        <v>5360483</v>
      </c>
      <c r="D7" s="22">
        <v>5360483</v>
      </c>
      <c r="E7" s="21"/>
    </row>
    <row r="8" spans="1:5" s="1" customFormat="1" ht="13.5" customHeight="1">
      <c r="A8" s="6" t="s">
        <v>112</v>
      </c>
      <c r="B8" s="6" t="s">
        <v>113</v>
      </c>
      <c r="C8" s="22">
        <v>1550784</v>
      </c>
      <c r="D8" s="22">
        <v>1550784</v>
      </c>
      <c r="E8" s="21"/>
    </row>
    <row r="9" spans="1:5" s="1" customFormat="1" ht="13.5" customHeight="1">
      <c r="A9" s="6" t="s">
        <v>114</v>
      </c>
      <c r="B9" s="6" t="s">
        <v>115</v>
      </c>
      <c r="C9" s="22">
        <v>1347660</v>
      </c>
      <c r="D9" s="22">
        <v>1347660</v>
      </c>
      <c r="E9" s="21"/>
    </row>
    <row r="10" spans="1:5" s="1" customFormat="1" ht="13.5" customHeight="1">
      <c r="A10" s="6" t="s">
        <v>116</v>
      </c>
      <c r="B10" s="6" t="s">
        <v>117</v>
      </c>
      <c r="C10" s="22">
        <v>220737</v>
      </c>
      <c r="D10" s="22">
        <v>220737</v>
      </c>
      <c r="E10" s="21"/>
    </row>
    <row r="11" spans="1:5" s="1" customFormat="1" ht="13.5" customHeight="1">
      <c r="A11" s="6" t="s">
        <v>118</v>
      </c>
      <c r="B11" s="6" t="s">
        <v>119</v>
      </c>
      <c r="C11" s="22">
        <v>40000</v>
      </c>
      <c r="D11" s="22">
        <v>40000</v>
      </c>
      <c r="E11" s="21"/>
    </row>
    <row r="12" spans="1:5" s="1" customFormat="1" ht="13.5" customHeight="1">
      <c r="A12" s="6" t="s">
        <v>120</v>
      </c>
      <c r="B12" s="6" t="s">
        <v>121</v>
      </c>
      <c r="C12" s="22">
        <v>555616</v>
      </c>
      <c r="D12" s="22">
        <v>555616</v>
      </c>
      <c r="E12" s="21"/>
    </row>
    <row r="13" spans="1:5" s="1" customFormat="1" ht="13.5" customHeight="1">
      <c r="A13" s="6" t="s">
        <v>122</v>
      </c>
      <c r="B13" s="6" t="s">
        <v>123</v>
      </c>
      <c r="C13" s="22">
        <v>165418</v>
      </c>
      <c r="D13" s="22">
        <v>165418</v>
      </c>
      <c r="E13" s="21"/>
    </row>
    <row r="14" spans="1:5" s="1" customFormat="1" ht="13.5" customHeight="1">
      <c r="A14" s="6" t="s">
        <v>124</v>
      </c>
      <c r="B14" s="6" t="s">
        <v>125</v>
      </c>
      <c r="C14" s="22">
        <v>31566</v>
      </c>
      <c r="D14" s="22">
        <v>31566</v>
      </c>
      <c r="E14" s="21"/>
    </row>
    <row r="15" spans="1:5" s="1" customFormat="1" ht="13.5" customHeight="1">
      <c r="A15" s="6" t="s">
        <v>126</v>
      </c>
      <c r="B15" s="6" t="s">
        <v>127</v>
      </c>
      <c r="C15" s="22">
        <v>339182</v>
      </c>
      <c r="D15" s="22">
        <v>339182</v>
      </c>
      <c r="E15" s="21"/>
    </row>
    <row r="16" spans="1:5" s="1" customFormat="1" ht="13.5" customHeight="1">
      <c r="A16" s="6" t="s">
        <v>128</v>
      </c>
      <c r="B16" s="6" t="s">
        <v>129</v>
      </c>
      <c r="C16" s="22">
        <v>1109520</v>
      </c>
      <c r="D16" s="22">
        <v>1109520</v>
      </c>
      <c r="E16" s="21"/>
    </row>
    <row r="17" spans="1:5" s="1" customFormat="1" ht="13.5" customHeight="1">
      <c r="A17" s="6"/>
      <c r="B17" s="6" t="s">
        <v>130</v>
      </c>
      <c r="C17" s="22">
        <v>1194800</v>
      </c>
      <c r="D17" s="22"/>
      <c r="E17" s="21">
        <v>1194800</v>
      </c>
    </row>
    <row r="18" spans="1:5" s="1" customFormat="1" ht="13.5" customHeight="1">
      <c r="A18" s="6" t="s">
        <v>131</v>
      </c>
      <c r="B18" s="6" t="s">
        <v>132</v>
      </c>
      <c r="C18" s="22">
        <v>60000</v>
      </c>
      <c r="D18" s="22"/>
      <c r="E18" s="21">
        <v>60000</v>
      </c>
    </row>
    <row r="19" spans="1:5" s="1" customFormat="1" ht="13.5" customHeight="1">
      <c r="A19" s="6" t="s">
        <v>133</v>
      </c>
      <c r="B19" s="6" t="s">
        <v>134</v>
      </c>
      <c r="C19" s="22">
        <v>31000</v>
      </c>
      <c r="D19" s="22"/>
      <c r="E19" s="21">
        <v>31000</v>
      </c>
    </row>
    <row r="20" spans="1:5" s="1" customFormat="1" ht="13.5" customHeight="1">
      <c r="A20" s="6" t="s">
        <v>135</v>
      </c>
      <c r="B20" s="6" t="s">
        <v>136</v>
      </c>
      <c r="C20" s="22">
        <v>16000</v>
      </c>
      <c r="D20" s="22"/>
      <c r="E20" s="21">
        <v>16000</v>
      </c>
    </row>
    <row r="21" spans="1:5" s="1" customFormat="1" ht="13.5" customHeight="1">
      <c r="A21" s="6" t="s">
        <v>137</v>
      </c>
      <c r="B21" s="6" t="s">
        <v>138</v>
      </c>
      <c r="C21" s="22">
        <v>34900</v>
      </c>
      <c r="D21" s="22"/>
      <c r="E21" s="21">
        <v>34900</v>
      </c>
    </row>
    <row r="22" spans="1:5" s="1" customFormat="1" ht="13.5" customHeight="1">
      <c r="A22" s="6" t="s">
        <v>139</v>
      </c>
      <c r="B22" s="6" t="s">
        <v>140</v>
      </c>
      <c r="C22" s="22">
        <v>45000</v>
      </c>
      <c r="D22" s="22"/>
      <c r="E22" s="21">
        <v>45000</v>
      </c>
    </row>
    <row r="23" spans="1:5" s="1" customFormat="1" ht="13.5" customHeight="1">
      <c r="A23" s="6" t="s">
        <v>141</v>
      </c>
      <c r="B23" s="6" t="s">
        <v>142</v>
      </c>
      <c r="C23" s="22">
        <v>46000</v>
      </c>
      <c r="D23" s="22"/>
      <c r="E23" s="21">
        <v>46000</v>
      </c>
    </row>
    <row r="24" spans="1:5" s="1" customFormat="1" ht="13.5" customHeight="1">
      <c r="A24" s="6" t="s">
        <v>143</v>
      </c>
      <c r="B24" s="6" t="s">
        <v>144</v>
      </c>
      <c r="C24" s="22">
        <v>37500</v>
      </c>
      <c r="D24" s="22"/>
      <c r="E24" s="21">
        <v>37500</v>
      </c>
    </row>
    <row r="25" spans="1:5" s="1" customFormat="1" ht="13.5" customHeight="1">
      <c r="A25" s="6" t="s">
        <v>145</v>
      </c>
      <c r="B25" s="6" t="s">
        <v>146</v>
      </c>
      <c r="C25" s="22">
        <v>40000</v>
      </c>
      <c r="D25" s="22"/>
      <c r="E25" s="21">
        <v>40000</v>
      </c>
    </row>
    <row r="26" spans="1:5" s="1" customFormat="1" ht="13.5" customHeight="1">
      <c r="A26" s="6" t="s">
        <v>147</v>
      </c>
      <c r="B26" s="6" t="s">
        <v>148</v>
      </c>
      <c r="C26" s="22">
        <v>40000</v>
      </c>
      <c r="D26" s="22"/>
      <c r="E26" s="21">
        <v>40000</v>
      </c>
    </row>
    <row r="27" spans="1:5" s="1" customFormat="1" ht="13.5" customHeight="1">
      <c r="A27" s="6" t="s">
        <v>149</v>
      </c>
      <c r="B27" s="6" t="s">
        <v>150</v>
      </c>
      <c r="C27" s="22">
        <v>370000</v>
      </c>
      <c r="D27" s="22"/>
      <c r="E27" s="21">
        <v>370000</v>
      </c>
    </row>
    <row r="28" spans="1:5" s="1" customFormat="1" ht="13.5" customHeight="1">
      <c r="A28" s="6" t="s">
        <v>151</v>
      </c>
      <c r="B28" s="6" t="s">
        <v>152</v>
      </c>
      <c r="C28" s="22">
        <v>53000</v>
      </c>
      <c r="D28" s="22"/>
      <c r="E28" s="21">
        <v>53000</v>
      </c>
    </row>
    <row r="29" spans="1:5" s="1" customFormat="1" ht="13.5" customHeight="1">
      <c r="A29" s="6" t="s">
        <v>153</v>
      </c>
      <c r="B29" s="6" t="s">
        <v>154</v>
      </c>
      <c r="C29" s="22">
        <v>200000</v>
      </c>
      <c r="D29" s="22"/>
      <c r="E29" s="21">
        <v>200000</v>
      </c>
    </row>
    <row r="30" spans="1:5" s="1" customFormat="1" ht="13.5" customHeight="1">
      <c r="A30" s="6" t="s">
        <v>155</v>
      </c>
      <c r="B30" s="6" t="s">
        <v>156</v>
      </c>
      <c r="C30" s="22">
        <v>191400</v>
      </c>
      <c r="D30" s="22"/>
      <c r="E30" s="21">
        <v>191400</v>
      </c>
    </row>
    <row r="31" spans="1:5" s="1" customFormat="1" ht="13.5" customHeight="1">
      <c r="A31" s="6" t="s">
        <v>157</v>
      </c>
      <c r="B31" s="6" t="s">
        <v>158</v>
      </c>
      <c r="C31" s="22">
        <v>30000</v>
      </c>
      <c r="D31" s="22"/>
      <c r="E31" s="21">
        <v>30000</v>
      </c>
    </row>
    <row r="32" spans="1:5" s="1" customFormat="1" ht="13.5" customHeight="1">
      <c r="A32" s="6"/>
      <c r="B32" s="6" t="s">
        <v>159</v>
      </c>
      <c r="C32" s="22">
        <v>403182</v>
      </c>
      <c r="D32" s="22">
        <v>403182</v>
      </c>
      <c r="E32" s="21"/>
    </row>
    <row r="33" spans="1:5" s="1" customFormat="1" ht="13.5" customHeight="1">
      <c r="A33" s="6" t="s">
        <v>160</v>
      </c>
      <c r="B33" s="6" t="s">
        <v>161</v>
      </c>
      <c r="C33" s="22">
        <v>88704</v>
      </c>
      <c r="D33" s="22">
        <v>88704</v>
      </c>
      <c r="E33" s="21"/>
    </row>
    <row r="34" spans="1:5" s="1" customFormat="1" ht="13.5" customHeight="1">
      <c r="A34" s="6" t="s">
        <v>162</v>
      </c>
      <c r="B34" s="6" t="s">
        <v>163</v>
      </c>
      <c r="C34" s="22">
        <v>57478</v>
      </c>
      <c r="D34" s="22">
        <v>57478</v>
      </c>
      <c r="E34" s="21"/>
    </row>
    <row r="35" spans="1:5" s="1" customFormat="1" ht="13.5" customHeight="1">
      <c r="A35" s="6" t="s">
        <v>164</v>
      </c>
      <c r="B35" s="6" t="s">
        <v>165</v>
      </c>
      <c r="C35" s="22">
        <v>257000</v>
      </c>
      <c r="D35" s="22">
        <v>257000</v>
      </c>
      <c r="E3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67" bottom="0.79" header="0.5" footer="0.59"/>
  <pageSetup firstPageNumber="1262" useFirstPageNumber="1" horizontalDpi="300" verticalDpi="3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28.14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166</v>
      </c>
      <c r="B2" s="14"/>
      <c r="C2" s="14"/>
      <c r="D2" s="14"/>
      <c r="E2" s="14"/>
      <c r="F2" s="14"/>
      <c r="G2" s="14"/>
    </row>
    <row r="3" spans="1:7" s="1" customFormat="1" ht="49.5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49.5" customHeight="1">
      <c r="A4" s="5" t="s">
        <v>167</v>
      </c>
      <c r="B4" s="5" t="s">
        <v>168</v>
      </c>
      <c r="C4" s="5" t="s">
        <v>36</v>
      </c>
      <c r="D4" s="26" t="s">
        <v>169</v>
      </c>
      <c r="E4" s="5" t="s">
        <v>170</v>
      </c>
      <c r="F4" s="27" t="s">
        <v>171</v>
      </c>
      <c r="G4" s="5" t="s">
        <v>172</v>
      </c>
    </row>
    <row r="5" spans="1:7" s="1" customFormat="1" ht="49.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49.5" customHeight="1">
      <c r="A6" s="6" t="s">
        <v>51</v>
      </c>
      <c r="B6" s="6" t="s">
        <v>36</v>
      </c>
      <c r="C6" s="22">
        <v>570000</v>
      </c>
      <c r="D6" s="22"/>
      <c r="E6" s="22">
        <v>370000</v>
      </c>
      <c r="F6" s="21">
        <v>200000</v>
      </c>
      <c r="G6" s="21"/>
    </row>
    <row r="7" spans="1:7" s="1" customFormat="1" ht="49.5" customHeight="1">
      <c r="A7" s="6" t="s">
        <v>173</v>
      </c>
      <c r="B7" s="6" t="s">
        <v>174</v>
      </c>
      <c r="C7" s="22">
        <v>570000</v>
      </c>
      <c r="D7" s="22"/>
      <c r="E7" s="22">
        <v>370000</v>
      </c>
      <c r="F7" s="21">
        <v>200000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1263" useFirstPageNumber="1" horizontalDpi="300" verticalDpi="3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view="pageBreakPreview" zoomScale="60" workbookViewId="0" topLeftCell="A1">
      <selection activeCell="A9" sqref="A9:IV19"/>
    </sheetView>
  </sheetViews>
  <sheetFormatPr defaultColWidth="9.140625" defaultRowHeight="12.75" customHeight="1"/>
  <cols>
    <col min="1" max="1" width="16.7109375" style="1" customWidth="1"/>
    <col min="2" max="2" width="33.57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175</v>
      </c>
      <c r="B2" s="14"/>
      <c r="C2" s="14"/>
      <c r="D2" s="14"/>
      <c r="E2" s="14"/>
      <c r="F2" s="15"/>
      <c r="G2" s="15"/>
    </row>
    <row r="3" spans="1:7" s="1" customFormat="1" ht="42.7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42.7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42.75" customHeight="1">
      <c r="A5" s="4" t="s">
        <v>87</v>
      </c>
      <c r="B5" s="3" t="s">
        <v>88</v>
      </c>
      <c r="C5" s="19" t="s">
        <v>36</v>
      </c>
      <c r="D5" s="19" t="s">
        <v>82</v>
      </c>
      <c r="E5" s="19" t="s">
        <v>83</v>
      </c>
      <c r="F5" s="13"/>
      <c r="G5" s="13"/>
    </row>
    <row r="6" spans="1:8" s="1" customFormat="1" ht="42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42.75" customHeight="1">
      <c r="A7" s="6"/>
      <c r="B7" s="6"/>
      <c r="C7" s="21"/>
      <c r="D7" s="22"/>
      <c r="E7" s="21"/>
      <c r="F7" s="13"/>
      <c r="G7" s="13"/>
    </row>
    <row r="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264" useFirstPageNumber="1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2019-02-13T09:17:47Z</dcterms:created>
  <dcterms:modified xsi:type="dcterms:W3CDTF">2019-03-12T07:57:15Z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