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state="hidden" r:id="rId10"/>
    <sheet name="财拨总表（引用）" sheetId="11" state="hidden" r:id="rId11"/>
  </sheets>
  <definedNames>
    <definedName name="_xlnm.Print_Area" localSheetId="2">部门收入总表!$A$1:$O$14</definedName>
    <definedName name="_xlnm.Print_Area" localSheetId="3">部门支出总表!$A$1:$H$25</definedName>
    <definedName name="_xlnm.Print_Area" localSheetId="4">财拨收支总表!$A$1:$F$18</definedName>
    <definedName name="_xlnm.Print_Area" localSheetId="10">'财拨总表（引用）'!$A$1:$D$23</definedName>
    <definedName name="_xlnm.Print_Area" localSheetId="0">封面!$A$1:$O$20</definedName>
    <definedName name="_xlnm.Print_Area" localSheetId="7">三公表!$A$1:$G$25</definedName>
    <definedName name="_xlnm.Print_Area" localSheetId="1">收支预算总表!$A$1:$D$24</definedName>
    <definedName name="_xlnm.Print_Area" localSheetId="6">一般公共预算基本支出表!$A$1:$E$34</definedName>
    <definedName name="_xlnm.Print_Area" localSheetId="5">一般公共预算支出表!$A$1:$E$14</definedName>
    <definedName name="_xlnm.Print_Area" localSheetId="8">政府性基金!$A$1:$E$18</definedName>
    <definedName name="_xlnm.Print_Area" localSheetId="9">'支出总表（引用）'!$A$1:$C$14</definedName>
    <definedName name="_xlnm.Print_Titles" localSheetId="2">部门收入总表!$A:$O,部门收入总表!$1:$5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一般公共预算基本支出表!$A:$E,一般公共预算基本支出表!$1:$5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</definedNames>
  <calcPr calcId="144525" fullCalcOnLoad="1"/>
</workbook>
</file>

<file path=xl/sharedStrings.xml><?xml version="1.0" encoding="utf-8"?>
<sst xmlns="http://schemas.openxmlformats.org/spreadsheetml/2006/main" count="265" uniqueCount="163">
  <si>
    <t>总计</t>
  </si>
  <si>
    <t>2020年部门预算表</t>
  </si>
  <si>
    <t>部门名称：</t>
  </si>
  <si>
    <t>全南县森林公安局</t>
  </si>
  <si>
    <t>编制日期：</t>
  </si>
  <si>
    <r>
      <t>2</t>
    </r>
    <r>
      <rPr>
        <sz val="18"/>
        <color indexed="8"/>
        <rFont val="宋体"/>
        <charset val="134"/>
      </rPr>
      <t>020.01.10</t>
    </r>
  </si>
  <si>
    <t>编制单位：</t>
  </si>
  <si>
    <t>单位负责人签章：</t>
  </si>
  <si>
    <t>财务负责人签章：</t>
  </si>
  <si>
    <t>制表人签章：</t>
  </si>
  <si>
    <t>收支预算总表</t>
  </si>
  <si>
    <t>填报单位:203001全南县森林公安局</t>
  </si>
  <si>
    <t>单位：元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</si>
  <si>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</si>
  <si>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</si>
  <si>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</si>
  <si>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</si>
  <si>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</si>
  <si>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</si>
  <si>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</si>
  <si>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</si>
  <si>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</si>
  <si>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</si>
  <si>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</si>
  <si>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</si>
  <si>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</si>
  <si>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</si>
  <si>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</si>
  <si>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</si>
  <si>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</si>
  <si>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</si>
  <si>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</si>
  <si>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</si>
  <si>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</si>
  <si>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</si>
  <si>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</si>
  <si>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</si>
  <si>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</si>
  <si>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</si>
  <si>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</si>
  <si>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</si>
  <si>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</si>
  <si>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</si>
  <si>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</si>
  <si>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</si>
  <si>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</si>
  <si>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</si>
  <si>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</si>
  <si>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</si>
  <si>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</si>
  <si>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</si>
  <si>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</si>
  <si>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</si>
  <si>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</si>
  <si>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204</t>
  </si>
  <si>
    <t>公共安全支出</t>
  </si>
  <si>
    <t>　02</t>
  </si>
  <si>
    <t>　公安</t>
  </si>
  <si>
    <t>　　2040201</t>
  </si>
  <si>
    <t>　　行政运行</t>
  </si>
  <si>
    <t>　　2040220</t>
  </si>
  <si>
    <t>　　执法办案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</si>
  <si>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</si>
  <si>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</si>
  <si>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</si>
  <si>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</si>
  <si>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</si>
  <si>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</si>
  <si>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</si>
  <si>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</si>
  <si>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</si>
  <si>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</si>
  <si>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</si>
  <si>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</si>
  <si>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</si>
  <si>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</si>
  <si>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</si>
  <si>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</si>
  <si>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</si>
  <si>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</si>
  <si>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</si>
  <si>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</si>
  <si>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</si>
  <si>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</si>
  <si>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</si>
  <si>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</si>
  <si>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</si>
  <si>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</si>
  <si>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</si>
  <si>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</si>
  <si>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</si>
  <si>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</si>
  <si>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</si>
  <si>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</si>
  <si>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</si>
  <si>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</si>
  <si>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</si>
  <si>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</si>
  <si>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</si>
  <si>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工资福利支出</t>
  </si>
  <si>
    <t>30101</t>
  </si>
  <si>
    <t>　基本工资</t>
  </si>
  <si>
    <t>30102</t>
  </si>
  <si>
    <t>　津贴补贴</t>
  </si>
  <si>
    <t>30103</t>
  </si>
  <si>
    <t>　奖金</t>
  </si>
  <si>
    <t>30108</t>
  </si>
  <si>
    <t>　机关事业单位基本养老保险缴费</t>
  </si>
  <si>
    <t>30110</t>
  </si>
  <si>
    <t>　职工基本医疗保险缴费</t>
  </si>
  <si>
    <t>30112</t>
  </si>
  <si>
    <t>　其他社会保障缴费</t>
  </si>
  <si>
    <t>30113</t>
  </si>
  <si>
    <t>　住房公积金</t>
  </si>
  <si>
    <t>商品和服务支出</t>
  </si>
  <si>
    <t>30201</t>
  </si>
  <si>
    <t>　办公费</t>
  </si>
  <si>
    <t>30202</t>
  </si>
  <si>
    <t>　印刷费</t>
  </si>
  <si>
    <t>30203</t>
  </si>
  <si>
    <t>　咨询费</t>
  </si>
  <si>
    <t>30205</t>
  </si>
  <si>
    <t>　水费</t>
  </si>
  <si>
    <t>30206</t>
  </si>
  <si>
    <t>　电费</t>
  </si>
  <si>
    <t>30211</t>
  </si>
  <si>
    <t>　差旅费</t>
  </si>
  <si>
    <t>30213</t>
  </si>
  <si>
    <t>　维修（护）费</t>
  </si>
  <si>
    <t>30215</t>
  </si>
  <si>
    <t>　会议费</t>
  </si>
  <si>
    <t>30216</t>
  </si>
  <si>
    <t>　培训费</t>
  </si>
  <si>
    <t>30217</t>
  </si>
  <si>
    <t>　公务接待费</t>
  </si>
  <si>
    <t>30228</t>
  </si>
  <si>
    <t>　工会经费</t>
  </si>
  <si>
    <t>30231</t>
  </si>
  <si>
    <t>　公务用车运行维护费</t>
  </si>
  <si>
    <t>30239</t>
  </si>
  <si>
    <t>　其他交通费用</t>
  </si>
  <si>
    <t>30299</t>
  </si>
  <si>
    <t>　其他商品和服务支出</t>
  </si>
  <si>
    <t>对个人和家庭的补助</t>
  </si>
  <si>
    <t>30305</t>
  </si>
  <si>
    <t>　生活补助</t>
  </si>
  <si>
    <t>30307</t>
  </si>
  <si>
    <t>　医疗费补助</t>
  </si>
  <si>
    <t>30399</t>
  </si>
  <si>
    <t>　其他对个人和家庭的补助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</si>
  <si>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</si>
  <si>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</si>
  <si>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</si>
  <si>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</si>
  <si>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</si>
  <si>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</si>
  <si>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</si>
  <si>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203</t>
  </si>
  <si>
    <t>公安森林分局</t>
  </si>
  <si>
    <t>政府性基金预算支出表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</si>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</sst>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>
  <numFmts count="5">
    <numFmt numFmtId="176" formatCode="_(\$* #,##0_);_(\$* \(#,##0\);_(\$* &quot;-&quot;_);_(@_)"/>
    <numFmt numFmtId="177" formatCode="_(\$* #,##0.00_);_(\$* \(#,##0.00\);_(\$* &quot;-&quot;??_);_(@_)"/>
    <numFmt numFmtId="178" formatCode="_(* #,##0_);_(* \(#,##0\);_(* &quot;-&quot;_);_(@_)"/>
    <numFmt numFmtId="179" formatCode="_(* #,##0.00_);_(* \(#,##0.00\);_(* &quot;-&quot;??_);_(@_)"/>
    <numFmt numFmtId="180" formatCode="#,##0.0000"/>
  </numFmts>
  <fonts count="35"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family val="2"/>
      <charset val="0"/>
    </font>
    <font>
      <sz val="11"/>
      <color indexed="8"/>
      <name val="宋体"/>
      <charset val="134"/>
    </font>
    <font>
      <sz val="10"/>
      <color indexed="8"/>
      <name val="Arial"/>
      <family val="2"/>
      <charset val="0"/>
    </font>
    <font>
      <b/>
      <sz val="3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9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22" borderId="19" applyNumberFormat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26" fillId="17" borderId="1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8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" fontId="3" fillId="0" borderId="5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37" fontId="3" fillId="0" borderId="9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4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vertical="center"/>
    </xf>
    <xf numFmtId="4" fontId="3" fillId="0" borderId="3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/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6" xfId="0" applyNumberFormat="1" applyFont="1" applyBorder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center" vertical="center"/>
    </xf>
    <xf numFmtId="180" fontId="4" fillId="2" borderId="0" xfId="0" applyNumberFormat="1" applyFont="1" applyFill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/>
    <xf numFmtId="4" fontId="3" fillId="0" borderId="2" xfId="0" applyNumberFormat="1" applyFont="1" applyBorder="1" applyAlignment="1" applyProtection="1"/>
    <xf numFmtId="4" fontId="3" fillId="0" borderId="5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/>
    <xf numFmtId="0" fontId="1" fillId="0" borderId="2" xfId="0" applyFont="1" applyBorder="1" applyAlignment="1" applyProtection="1"/>
    <xf numFmtId="4" fontId="1" fillId="0" borderId="2" xfId="0" applyNumberFormat="1" applyFont="1" applyBorder="1" applyAlignment="1" applyProtection="1"/>
    <xf numFmtId="4" fontId="3" fillId="0" borderId="6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vertical="top"/>
    </xf>
    <xf numFmtId="3" fontId="15" fillId="3" borderId="0" xfId="0" applyNumberFormat="1" applyFont="1" applyFill="1" applyBorder="1" applyAlignment="1" applyProtection="1"/>
    <xf numFmtId="4" fontId="4" fillId="0" borderId="0" xfId="0" applyNumberFormat="1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7"/>
  <sheetViews>
    <sheetView showGridLines="0" showZeros="0" view="pageBreakPreview" zoomScale="60" zoomScaleNormal="100" zoomScaleSheetLayoutView="60" workbookViewId="0">
      <selection activeCell="P4" sqref="P$1:P$1048576"/>
    </sheetView>
  </sheetViews>
  <sheetFormatPr defaultColWidth="9.13333333333333" defaultRowHeight="12.75" customHeight="1"/>
  <cols>
    <col min="1" max="16384" width="9.13333333333333" style="1"/>
  </cols>
  <sheetData>
    <row r="1" spans="1:20">
      <c r="A1" s="76"/>
      <c r="S1" s="11"/>
      <c r="T1" s="87" t="s">
        <v>0</v>
      </c>
    </row>
    <row r="2" ht="42" customHeight="1" spans="19:19">
      <c r="S2" s="11"/>
    </row>
    <row r="3" ht="61.5" customHeight="1" spans="1:19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11"/>
      <c r="S3" s="11"/>
    </row>
    <row r="4" ht="38.25" customHeight="1" spans="2:18">
      <c r="B4" s="78"/>
      <c r="C4" s="78"/>
      <c r="D4" s="78"/>
      <c r="E4" s="78"/>
      <c r="F4" s="79"/>
      <c r="G4" s="79"/>
      <c r="H4" s="78"/>
      <c r="I4" s="78"/>
      <c r="J4" s="78"/>
      <c r="K4" s="78"/>
      <c r="L4" s="78"/>
      <c r="M4" s="78"/>
      <c r="N4" s="78"/>
      <c r="O4" s="78"/>
      <c r="P4" s="11"/>
      <c r="Q4" s="11"/>
      <c r="R4" s="11"/>
    </row>
    <row r="5" spans="1:16">
      <c r="A5" s="11"/>
      <c r="B5" s="11"/>
      <c r="F5" s="11"/>
      <c r="G5" s="11"/>
      <c r="J5" s="11"/>
      <c r="K5" s="11"/>
      <c r="L5" s="11"/>
      <c r="P5" s="11"/>
    </row>
    <row r="6" ht="25.5" customHeight="1" spans="2:16">
      <c r="B6" s="11"/>
      <c r="F6" s="80" t="s">
        <v>2</v>
      </c>
      <c r="G6" s="80"/>
      <c r="H6" s="81" t="s">
        <v>3</v>
      </c>
      <c r="I6" s="81"/>
      <c r="J6" s="81"/>
      <c r="K6" s="85"/>
      <c r="L6" s="81"/>
      <c r="M6" s="85"/>
      <c r="P6" s="11"/>
    </row>
    <row r="7" ht="22.5" spans="2:13">
      <c r="B7" s="11"/>
      <c r="C7" s="11"/>
      <c r="F7" s="80"/>
      <c r="G7" s="80"/>
      <c r="H7" s="80"/>
      <c r="I7" s="80"/>
      <c r="J7" s="80"/>
      <c r="K7" s="80"/>
      <c r="L7" s="80"/>
      <c r="M7" s="80"/>
    </row>
    <row r="8" ht="22.5" spans="3:13">
      <c r="C8" s="11"/>
      <c r="F8" s="80"/>
      <c r="G8" s="80"/>
      <c r="H8" s="80"/>
      <c r="I8" s="80"/>
      <c r="J8" s="80"/>
      <c r="K8" s="80"/>
      <c r="L8" s="80"/>
      <c r="M8" s="80"/>
    </row>
    <row r="9" ht="22.5" spans="3:254">
      <c r="C9" s="11"/>
      <c r="D9" s="11"/>
      <c r="F9" s="80"/>
      <c r="G9" s="80"/>
      <c r="H9" s="80"/>
      <c r="I9" s="80"/>
      <c r="J9" s="80"/>
      <c r="K9" s="80"/>
      <c r="L9" s="80"/>
      <c r="M9" s="80"/>
      <c r="IR9" s="11"/>
      <c r="IS9" s="11"/>
      <c r="IT9" s="88"/>
    </row>
    <row r="10" ht="24.75" customHeight="1" spans="4:254">
      <c r="D10" s="11"/>
      <c r="F10" s="82" t="s">
        <v>4</v>
      </c>
      <c r="G10" s="80"/>
      <c r="H10" s="80" t="s">
        <v>5</v>
      </c>
      <c r="I10" s="80"/>
      <c r="J10" s="80"/>
      <c r="K10" s="80"/>
      <c r="L10" s="80"/>
      <c r="M10" s="80"/>
      <c r="IR10" s="11"/>
      <c r="IT10" s="11"/>
    </row>
    <row r="11" ht="22.5" spans="6:254">
      <c r="F11" s="80"/>
      <c r="G11" s="80"/>
      <c r="H11" s="80"/>
      <c r="I11" s="80"/>
      <c r="J11" s="80"/>
      <c r="K11" s="80"/>
      <c r="L11" s="80"/>
      <c r="M11" s="80"/>
      <c r="IR11" s="11"/>
      <c r="IT11" s="11"/>
    </row>
    <row r="12" ht="22.5" spans="6:255">
      <c r="F12" s="80"/>
      <c r="G12" s="80"/>
      <c r="H12" s="80"/>
      <c r="I12" s="80"/>
      <c r="J12" s="80"/>
      <c r="K12" s="80"/>
      <c r="L12" s="80"/>
      <c r="M12" s="80"/>
      <c r="IT12" s="11"/>
      <c r="IU12" s="11"/>
    </row>
    <row r="13" ht="24.75" customHeight="1" spans="6:255">
      <c r="F13" s="80" t="s">
        <v>6</v>
      </c>
      <c r="G13" s="80"/>
      <c r="H13" s="81" t="s">
        <v>3</v>
      </c>
      <c r="I13" s="81"/>
      <c r="J13" s="81"/>
      <c r="K13" s="85"/>
      <c r="L13" s="85"/>
      <c r="M13" s="85"/>
      <c r="IU13" s="11"/>
    </row>
    <row r="14" spans="9:255">
      <c r="I14" s="11"/>
      <c r="J14" s="11"/>
      <c r="K14" s="11"/>
      <c r="IU14" s="11"/>
    </row>
    <row r="15" ht="32.25" customHeight="1" spans="9:255">
      <c r="I15" s="11"/>
      <c r="K15" s="11"/>
      <c r="IU15" s="11"/>
    </row>
    <row r="16" spans="11:11">
      <c r="K16" s="11"/>
    </row>
    <row r="17" ht="31.5" customHeight="1" spans="1:15">
      <c r="A17" s="83" t="s">
        <v>7</v>
      </c>
      <c r="B17" s="83"/>
      <c r="C17" s="83"/>
      <c r="D17" s="83"/>
      <c r="E17" s="84"/>
      <c r="F17" s="83"/>
      <c r="G17" s="83" t="s">
        <v>8</v>
      </c>
      <c r="H17" s="83"/>
      <c r="I17" s="84"/>
      <c r="J17" s="83"/>
      <c r="K17" s="83"/>
      <c r="L17" s="83"/>
      <c r="M17" s="83" t="s">
        <v>9</v>
      </c>
      <c r="N17" s="83"/>
      <c r="O17" s="86"/>
    </row>
    <row r="18"/>
    <row r="19" ht="16.5" customHeight="1"/>
    <row r="20" ht="22.5" spans="10:10">
      <c r="J20" s="80"/>
    </row>
    <row r="21"/>
    <row r="22"/>
    <row r="23" ht="30" customHeight="1"/>
    <row r="24"/>
    <row r="25"/>
    <row r="26"/>
    <row r="27" ht="30" customHeight="1"/>
  </sheetData>
  <sheetProtection formatCells="0" formatColumns="0" formatRows="0" insertRows="0" insertColumns="0" insertHyperlinks="0" deleteColumns="0" deleteRows="0" sort="0" autoFilter="0" pivotTables="0"/>
  <mergeCells count="3">
    <mergeCell ref="A3:O3"/>
    <mergeCell ref="H6:J6"/>
    <mergeCell ref="H13:J13"/>
  </mergeCells>
  <printOptions horizontalCentered="1"/>
  <pageMargins left="0.393055555555556" right="0.393055555555556" top="0.786805555555556" bottom="0.786805555555556" header="0.5" footer="0.590277777777778"/>
  <pageSetup paperSize="9" orientation="landscape" horizontalDpi="300" verticalDpi="300"/>
  <headerFooter alignWithMargins="0">
    <oddFooter>&amp;C&amp;12&amp;P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workbookViewId="0">
      <selection activeCell="A1" sqref="A1"/>
    </sheetView>
  </sheetViews>
  <sheetFormatPr defaultColWidth="9.13333333333333" defaultRowHeight="12.75" customHeight="1" outlineLevelCol="5"/>
  <cols>
    <col min="1" max="1" width="48.2857142857143" style="1" customWidth="1"/>
    <col min="2" max="2" width="26.7142857142857" style="1" customWidth="1"/>
    <col min="3" max="3" width="22.1333333333333" style="1" customWidth="1"/>
    <col min="4" max="4" width="9.13333333333333" style="1" customWidth="1"/>
    <col min="5" max="6" width="11.1333333333333" style="1" customWidth="1"/>
    <col min="7" max="7" width="10.847619047619" style="1" customWidth="1"/>
  </cols>
  <sheetData>
    <row r="1" s="1" customFormat="1" ht="15"/>
    <row r="2" s="1" customFormat="1" ht="29.25" customHeight="1" spans="1:3">
      <c r="A2" s="2" t="s">
        <v>160</v>
      </c>
      <c r="B2" s="2"/>
      <c r="C2" s="2"/>
    </row>
    <row r="3" s="1" customFormat="1" ht="17.25" customHeight="1"/>
    <row r="4" s="1" customFormat="1" ht="15.75" customHeight="1" spans="1:3">
      <c r="A4" s="3" t="s">
        <v>161</v>
      </c>
      <c r="B4" s="4" t="s">
        <v>38</v>
      </c>
      <c r="C4" s="4" t="s">
        <v>31</v>
      </c>
    </row>
    <row r="5" s="1" customFormat="1" ht="19.5" customHeight="1" spans="1:3">
      <c r="A5" s="3"/>
      <c r="B5" s="4"/>
      <c r="C5" s="4"/>
    </row>
    <row r="6" s="1" customFormat="1" ht="22.5" customHeight="1" spans="1:3">
      <c r="A6" s="5" t="s">
        <v>52</v>
      </c>
      <c r="B6" s="5">
        <v>1</v>
      </c>
      <c r="C6" s="5">
        <v>2</v>
      </c>
    </row>
    <row r="7" s="1" customFormat="1" ht="27.75" customHeight="1" spans="1:6">
      <c r="A7" s="6" t="s">
        <v>38</v>
      </c>
      <c r="B7" s="7">
        <v>5268775</v>
      </c>
      <c r="C7" s="12"/>
      <c r="D7" s="11"/>
      <c r="F7" s="11"/>
    </row>
    <row r="8" s="1" customFormat="1" ht="27.75" customHeight="1" spans="1:3">
      <c r="A8" s="6" t="s">
        <v>55</v>
      </c>
      <c r="B8" s="7">
        <v>5200459</v>
      </c>
      <c r="C8" s="12"/>
    </row>
    <row r="9" s="1" customFormat="1" ht="27.75" customHeight="1" spans="1:3">
      <c r="A9" s="6" t="s">
        <v>63</v>
      </c>
      <c r="B9" s="7">
        <v>68316</v>
      </c>
      <c r="C9" s="12"/>
    </row>
    <row r="10" s="1" customFormat="1" ht="27.75" customHeight="1" spans="1:5">
      <c r="A10" s="9"/>
      <c r="B10" s="11"/>
      <c r="C10" s="11"/>
      <c r="E10" s="11"/>
    </row>
    <row r="11" s="1" customFormat="1" ht="27.75" customHeight="1" spans="1:3">
      <c r="A11" s="9"/>
      <c r="B11" s="11"/>
      <c r="C11" s="11"/>
    </row>
    <row r="12" s="1" customFormat="1" ht="27.75" customHeight="1" spans="1:4">
      <c r="A12" s="11"/>
      <c r="B12" s="11"/>
      <c r="C12" s="11"/>
      <c r="D12" s="11"/>
    </row>
    <row r="13" s="1" customFormat="1" ht="27.75" customHeight="1" spans="1:3">
      <c r="A13" s="11"/>
      <c r="C13" s="11"/>
    </row>
    <row r="14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showGridLines="0" workbookViewId="0">
      <selection activeCell="A1" sqref="A1"/>
    </sheetView>
  </sheetViews>
  <sheetFormatPr defaultColWidth="9.13333333333333" defaultRowHeight="12.75" customHeight="1" outlineLevelCol="7"/>
  <cols>
    <col min="1" max="1" width="35.2857142857143" style="1" customWidth="1"/>
    <col min="2" max="2" width="25.1333333333333" style="1" customWidth="1"/>
    <col min="3" max="3" width="28.847619047619" style="1" customWidth="1"/>
    <col min="4" max="4" width="34.5714285714286" style="1" customWidth="1"/>
    <col min="5" max="9" width="9.13333333333333" style="1" customWidth="1"/>
  </cols>
  <sheetData>
    <row r="1" s="1" customFormat="1" ht="15"/>
    <row r="2" s="1" customFormat="1" ht="29.25" customHeight="1" spans="1:4">
      <c r="A2" s="2" t="s">
        <v>162</v>
      </c>
      <c r="B2" s="2"/>
      <c r="C2" s="2"/>
      <c r="D2" s="2"/>
    </row>
    <row r="3" s="1" customFormat="1" ht="17.25" customHeight="1"/>
    <row r="4" s="1" customFormat="1" ht="21.75" customHeight="1" spans="1:4">
      <c r="A4" s="3" t="s">
        <v>161</v>
      </c>
      <c r="B4" s="4" t="s">
        <v>40</v>
      </c>
      <c r="C4" s="4" t="s">
        <v>79</v>
      </c>
      <c r="D4" s="4" t="s">
        <v>80</v>
      </c>
    </row>
    <row r="5" s="1" customFormat="1" ht="47.25" customHeight="1" spans="1:4">
      <c r="A5" s="3"/>
      <c r="B5" s="4"/>
      <c r="C5" s="4"/>
      <c r="D5" s="4"/>
    </row>
    <row r="6" s="1" customFormat="1" ht="22.5" customHeight="1" spans="1:4">
      <c r="A6" s="5" t="s">
        <v>52</v>
      </c>
      <c r="B6" s="5">
        <v>1</v>
      </c>
      <c r="C6" s="5">
        <v>2</v>
      </c>
      <c r="D6" s="5">
        <v>3</v>
      </c>
    </row>
    <row r="7" s="1" customFormat="1" ht="27.75" customHeight="1" spans="1:4">
      <c r="A7" s="6" t="s">
        <v>53</v>
      </c>
      <c r="B7" s="7">
        <v>4556759</v>
      </c>
      <c r="C7" s="8">
        <v>4556759</v>
      </c>
      <c r="D7" s="7"/>
    </row>
    <row r="8" s="1" customFormat="1" ht="27.75" customHeight="1" spans="1:4">
      <c r="A8" s="6" t="s">
        <v>55</v>
      </c>
      <c r="B8" s="7">
        <v>4500035</v>
      </c>
      <c r="C8" s="8">
        <v>4500035</v>
      </c>
      <c r="D8" s="7"/>
    </row>
    <row r="9" s="1" customFormat="1" ht="27.75" customHeight="1" spans="1:4">
      <c r="A9" s="6" t="s">
        <v>63</v>
      </c>
      <c r="B9" s="7">
        <v>56724</v>
      </c>
      <c r="C9" s="8">
        <v>56724</v>
      </c>
      <c r="D9" s="7"/>
    </row>
    <row r="10" s="1" customFormat="1" ht="27.75" customHeight="1" spans="1:8">
      <c r="A10" s="9"/>
      <c r="B10" s="10"/>
      <c r="C10" s="10"/>
      <c r="D10" s="10"/>
      <c r="E10" s="11"/>
      <c r="H10" s="11"/>
    </row>
    <row r="11" s="1" customFormat="1" ht="27.75" customHeight="1" spans="1:4">
      <c r="A11" s="11"/>
      <c r="B11" s="11"/>
      <c r="C11" s="11"/>
      <c r="D11" s="11"/>
    </row>
    <row r="12" s="1" customFormat="1" ht="27.75" customHeight="1" spans="1:8">
      <c r="A12" s="11"/>
      <c r="B12" s="11"/>
      <c r="C12" s="11"/>
      <c r="D12" s="11"/>
      <c r="E12" s="11"/>
      <c r="F12" s="11"/>
      <c r="G12" s="11"/>
      <c r="H12" s="11"/>
    </row>
    <row r="13" s="1" customFormat="1" ht="27.75" customHeight="1" spans="1:7">
      <c r="A13" s="11"/>
      <c r="C13" s="11"/>
      <c r="D13" s="11"/>
      <c r="E13" s="11"/>
      <c r="F13" s="11"/>
      <c r="G13" s="11"/>
    </row>
    <row r="14" s="1" customFormat="1" ht="27.75" customHeight="1" spans="3:3">
      <c r="C14" s="11"/>
    </row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9">
    <mergeCell ref="A2:D2"/>
    <mergeCell ref="A4:A5"/>
    <mergeCell ref="A4:A5"/>
    <mergeCell ref="B4:B5"/>
    <mergeCell ref="B4:B5"/>
    <mergeCell ref="C4:C5"/>
    <mergeCell ref="C4:C5"/>
    <mergeCell ref="D4:D5"/>
    <mergeCell ref="D4:D5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65"/>
  <sheetViews>
    <sheetView showGridLines="0" showZeros="0" view="pageBreakPreview" zoomScale="60" zoomScaleNormal="100" zoomScaleSheetLayoutView="60" workbookViewId="0">
      <selection activeCell="A2" sqref="A2:D2"/>
    </sheetView>
  </sheetViews>
  <sheetFormatPr defaultColWidth="9.13333333333333" defaultRowHeight="12.75" customHeight="1"/>
  <cols>
    <col min="1" max="1" width="41" style="1" customWidth="1"/>
    <col min="2" max="2" width="24.2857142857143" style="1" customWidth="1"/>
    <col min="3" max="3" width="33.8857142857143" style="1" customWidth="1"/>
    <col min="4" max="4" width="25" style="1" customWidth="1"/>
    <col min="5" max="255" width="9.13333333333333" style="1" customWidth="1"/>
  </cols>
  <sheetData>
    <row r="2" s="1" customFormat="1" ht="29.25" customHeight="1" spans="1:4">
      <c r="A2" s="14" t="s">
        <v>10</v>
      </c>
      <c r="B2" s="14"/>
      <c r="C2" s="14"/>
      <c r="D2" s="14"/>
    </row>
    <row r="3" s="1" customFormat="1" ht="17.25" customHeight="1" spans="1:4">
      <c r="A3" s="16" t="s">
        <v>11</v>
      </c>
      <c r="B3" s="17"/>
      <c r="C3" s="17"/>
      <c r="D3" s="18" t="s">
        <v>12</v>
      </c>
    </row>
    <row r="4" s="1" customFormat="1" ht="17.25" customHeight="1" spans="1:4">
      <c r="A4" s="4" t="s">
        <v>13</v>
      </c>
      <c r="B4" s="4"/>
      <c r="C4" s="4" t="s">
        <v>14</v>
      </c>
      <c r="D4" s="4"/>
    </row>
    <row r="5" s="1" customFormat="1" ht="17.25" customHeight="1" spans="1:4">
      <c r="A5" s="4" t="s">
        <v>15</v>
      </c>
      <c r="B5" s="5" t="s">
        <v>16</v>
      </c>
      <c r="C5" s="19" t="s">
        <v>17</v>
      </c>
      <c r="D5" s="19" t="s">
        <v>16</v>
      </c>
    </row>
    <row r="6" s="1" customFormat="1" ht="17.25" customHeight="1" spans="1:4">
      <c r="A6" s="45" t="s">
        <v>18</v>
      </c>
      <c r="B6" s="46">
        <v>4556759</v>
      </c>
      <c r="C6" s="68" t="str">
        <f>'支出总表（引用）'!A8</f>
        <v>公共安全支出</v>
      </c>
      <c r="D6" s="69">
        <f>'支出总表（引用）'!B8</f>
        <v>5200459</v>
      </c>
    </row>
    <row r="7" s="1" customFormat="1" ht="17.25" customHeight="1" spans="1:4">
      <c r="A7" s="45" t="s">
        <v>19</v>
      </c>
      <c r="B7" s="46">
        <v>4556759</v>
      </c>
      <c r="C7" s="68" t="str">
        <f>'支出总表（引用）'!A9</f>
        <v>社会保障和就业支出</v>
      </c>
      <c r="D7" s="69">
        <f>'支出总表（引用）'!B9</f>
        <v>68316</v>
      </c>
    </row>
    <row r="8" s="1" customFormat="1" ht="17.25" customHeight="1" spans="1:4">
      <c r="A8" s="45" t="s">
        <v>20</v>
      </c>
      <c r="B8" s="46"/>
      <c r="C8" s="68">
        <f>'支出总表（引用）'!A10</f>
        <v>0</v>
      </c>
      <c r="D8" s="69">
        <f>'支出总表（引用）'!B10</f>
        <v>0</v>
      </c>
    </row>
    <row r="9" s="1" customFormat="1" ht="17.25" customHeight="1" spans="1:4">
      <c r="A9" s="45" t="s">
        <v>21</v>
      </c>
      <c r="B9" s="46"/>
      <c r="C9" s="68">
        <f>'支出总表（引用）'!A11</f>
        <v>0</v>
      </c>
      <c r="D9" s="69">
        <f>'支出总表（引用）'!B11</f>
        <v>0</v>
      </c>
    </row>
    <row r="10" s="1" customFormat="1" ht="17.25" customHeight="1" spans="1:4">
      <c r="A10" s="45" t="s">
        <v>22</v>
      </c>
      <c r="B10" s="46"/>
      <c r="C10" s="68">
        <f>'支出总表（引用）'!A12</f>
        <v>0</v>
      </c>
      <c r="D10" s="69">
        <f>'支出总表（引用）'!B12</f>
        <v>0</v>
      </c>
    </row>
    <row r="11" s="1" customFormat="1" ht="17.25" customHeight="1" spans="1:4">
      <c r="A11" s="45" t="s">
        <v>23</v>
      </c>
      <c r="B11" s="46"/>
      <c r="C11" s="68">
        <f>'支出总表（引用）'!A13</f>
        <v>0</v>
      </c>
      <c r="D11" s="69">
        <f>'支出总表（引用）'!B13</f>
        <v>0</v>
      </c>
    </row>
    <row r="12" s="1" customFormat="1" ht="17.25" customHeight="1" spans="1:4">
      <c r="A12" s="45" t="s">
        <v>24</v>
      </c>
      <c r="B12" s="46"/>
      <c r="C12" s="68">
        <f>'支出总表（引用）'!A14</f>
        <v>0</v>
      </c>
      <c r="D12" s="69">
        <f>'支出总表（引用）'!B14</f>
        <v>0</v>
      </c>
    </row>
    <row r="13" s="1" customFormat="1" ht="17.25" customHeight="1" spans="1:4">
      <c r="A13" s="45" t="s">
        <v>25</v>
      </c>
      <c r="B13" s="46"/>
      <c r="C13" s="68">
        <f>'支出总表（引用）'!A15</f>
        <v>0</v>
      </c>
      <c r="D13" s="69">
        <f>'支出总表（引用）'!B15</f>
        <v>0</v>
      </c>
    </row>
    <row r="14" s="1" customFormat="1" ht="17.25" customHeight="1" spans="1:4">
      <c r="A14" s="45" t="s">
        <v>26</v>
      </c>
      <c r="B14" s="46"/>
      <c r="C14" s="68">
        <f>'支出总表（引用）'!A16</f>
        <v>0</v>
      </c>
      <c r="D14" s="69">
        <f>'支出总表（引用）'!B16</f>
        <v>0</v>
      </c>
    </row>
    <row r="15" s="1" customFormat="1" ht="17.25" customHeight="1" spans="1:4">
      <c r="A15" s="45" t="s">
        <v>27</v>
      </c>
      <c r="B15" s="21">
        <v>712016</v>
      </c>
      <c r="C15" s="68">
        <f>'支出总表（引用）'!A17</f>
        <v>0</v>
      </c>
      <c r="D15" s="69">
        <f>'支出总表（引用）'!B17</f>
        <v>0</v>
      </c>
    </row>
    <row r="16" s="1" customFormat="1" ht="17.25" customHeight="1" spans="1:4">
      <c r="A16" s="50"/>
      <c r="B16" s="51"/>
      <c r="C16" s="68">
        <f>'支出总表（引用）'!A18</f>
        <v>0</v>
      </c>
      <c r="D16" s="69">
        <f>'支出总表（引用）'!B18</f>
        <v>0</v>
      </c>
    </row>
    <row r="17" s="1" customFormat="1" ht="19.5" customHeight="1" spans="1:4">
      <c r="A17" s="50"/>
      <c r="B17" s="21"/>
      <c r="C17" s="68">
        <f>'支出总表（引用）'!A49</f>
        <v>0</v>
      </c>
      <c r="D17" s="69">
        <f>'支出总表（引用）'!B49</f>
        <v>0</v>
      </c>
    </row>
    <row r="18" s="1" customFormat="1" ht="19.5" customHeight="1" spans="1:4">
      <c r="A18" s="50"/>
      <c r="B18" s="21"/>
      <c r="C18" s="68">
        <f>'支出总表（引用）'!A50</f>
        <v>0</v>
      </c>
      <c r="D18" s="69">
        <f>'支出总表（引用）'!B50</f>
        <v>0</v>
      </c>
    </row>
    <row r="19" s="1" customFormat="1" ht="17.25" customHeight="1" spans="1:4">
      <c r="A19" s="57" t="s">
        <v>28</v>
      </c>
      <c r="B19" s="46">
        <f>SUM(B6,B11,B12,B13,B14,B15)</f>
        <v>5268775</v>
      </c>
      <c r="C19" s="57" t="s">
        <v>29</v>
      </c>
      <c r="D19" s="21">
        <f>'支出总表（引用）'!B7</f>
        <v>5268775</v>
      </c>
    </row>
    <row r="20" s="1" customFormat="1" ht="17.25" customHeight="1" spans="1:4">
      <c r="A20" s="45" t="s">
        <v>30</v>
      </c>
      <c r="B20" s="46"/>
      <c r="C20" s="70" t="s">
        <v>31</v>
      </c>
      <c r="D20" s="21"/>
    </row>
    <row r="21" s="1" customFormat="1" ht="17.25" customHeight="1" spans="1:4">
      <c r="A21" s="45" t="s">
        <v>32</v>
      </c>
      <c r="B21" s="71"/>
      <c r="C21" s="72"/>
      <c r="D21" s="21"/>
    </row>
    <row r="22" s="1" customFormat="1" ht="17.25" customHeight="1" spans="1:4">
      <c r="A22" s="73"/>
      <c r="B22" s="74"/>
      <c r="C22" s="72"/>
      <c r="D22" s="21"/>
    </row>
    <row r="23" s="1" customFormat="1" ht="17.25" customHeight="1" spans="1:4">
      <c r="A23" s="57" t="s">
        <v>33</v>
      </c>
      <c r="B23" s="75">
        <f>SUM(B19,B20,B21)</f>
        <v>5268775</v>
      </c>
      <c r="C23" s="57" t="s">
        <v>34</v>
      </c>
      <c r="D23" s="21">
        <f>B23</f>
        <v>5268775</v>
      </c>
    </row>
    <row r="24" s="1" customFormat="1" ht="19.5" customHeight="1" spans="1:254">
      <c r="A24" s="11"/>
      <c r="B24" s="11"/>
      <c r="C24" s="11"/>
      <c r="D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</row>
    <row r="25" s="1" customFormat="1" ht="19.5" customHeight="1" spans="1:254">
      <c r="A25" s="11"/>
      <c r="B25" s="11"/>
      <c r="C25" s="11"/>
      <c r="D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</row>
    <row r="26" s="1" customFormat="1" ht="19.5" customHeight="1" spans="1:254">
      <c r="A26" s="11"/>
      <c r="B26" s="11"/>
      <c r="C26" s="11"/>
      <c r="D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</row>
    <row r="27" s="1" customFormat="1" ht="19.5" customHeight="1" spans="1:254">
      <c r="A27" s="11"/>
      <c r="B27" s="11"/>
      <c r="C27" s="11"/>
      <c r="D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</row>
    <row r="28" s="1" customFormat="1" ht="19.5" customHeight="1" spans="1:254">
      <c r="A28" s="11"/>
      <c r="B28" s="11"/>
      <c r="C28" s="11"/>
      <c r="D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</row>
    <row r="29" s="1" customFormat="1" ht="19.5" customHeight="1" spans="1:254">
      <c r="A29" s="11"/>
      <c r="B29" s="11"/>
      <c r="C29" s="11"/>
      <c r="D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</row>
    <row r="30" s="1" customFormat="1" ht="19.5" customHeight="1" spans="1:254">
      <c r="A30" s="11"/>
      <c r="B30" s="11"/>
      <c r="C30" s="11"/>
      <c r="D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</row>
    <row r="31" s="1" customFormat="1" ht="19.5" customHeight="1" spans="1:254">
      <c r="A31" s="11"/>
      <c r="B31" s="11"/>
      <c r="C31" s="11"/>
      <c r="D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</row>
    <row r="32" s="1" customFormat="1" ht="19.5" customHeight="1" spans="1:254">
      <c r="A32" s="11"/>
      <c r="B32" s="11"/>
      <c r="C32" s="11"/>
      <c r="D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</row>
    <row r="33" s="1" customFormat="1" ht="19.5" customHeight="1" spans="1:254">
      <c r="A33" s="11"/>
      <c r="B33" s="11"/>
      <c r="C33" s="11"/>
      <c r="D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</row>
    <row r="34" s="1" customFormat="1" ht="19.5" customHeight="1" spans="1:254">
      <c r="A34" s="11"/>
      <c r="B34" s="11"/>
      <c r="C34" s="11"/>
      <c r="D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</row>
    <row r="35" s="1" customFormat="1" ht="19.5" customHeight="1" spans="1:254">
      <c r="A35" s="11"/>
      <c r="B35" s="11"/>
      <c r="C35" s="11"/>
      <c r="D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</row>
    <row r="36" s="1" customFormat="1" ht="19.5" customHeight="1" spans="1:254">
      <c r="A36" s="11"/>
      <c r="B36" s="11"/>
      <c r="C36" s="11"/>
      <c r="D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</row>
    <row r="37" s="1" customFormat="1" ht="19.5" customHeight="1" spans="1:254">
      <c r="A37" s="11"/>
      <c r="B37" s="11"/>
      <c r="C37" s="11"/>
      <c r="D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</row>
    <row r="38" s="1" customFormat="1" ht="19.5" customHeight="1" spans="1:254">
      <c r="A38" s="11"/>
      <c r="B38" s="11"/>
      <c r="C38" s="11"/>
      <c r="D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</row>
    <row r="39" s="1" customFormat="1" ht="19.5" customHeight="1" spans="1:254">
      <c r="A39" s="11"/>
      <c r="B39" s="11"/>
      <c r="C39" s="11"/>
      <c r="D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</row>
    <row r="40" s="1" customFormat="1" ht="19.5" customHeight="1" spans="1:254">
      <c r="A40" s="11"/>
      <c r="B40" s="11"/>
      <c r="C40" s="11"/>
      <c r="D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</row>
    <row r="41" s="1" customFormat="1" ht="19.5" customHeight="1" spans="1:254">
      <c r="A41" s="11"/>
      <c r="B41" s="11"/>
      <c r="C41" s="11"/>
      <c r="D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</row>
    <row r="42" s="1" customFormat="1" ht="19.5" customHeight="1" spans="1:254">
      <c r="A42" s="11"/>
      <c r="B42" s="11"/>
      <c r="C42" s="11"/>
      <c r="D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</row>
    <row r="43" s="1" customFormat="1" ht="19.5" customHeight="1" spans="1:254">
      <c r="A43" s="11"/>
      <c r="B43" s="11"/>
      <c r="C43" s="11"/>
      <c r="D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</row>
    <row r="44" s="1" customFormat="1" ht="19.5" customHeight="1" spans="1:254">
      <c r="A44" s="11"/>
      <c r="B44" s="11"/>
      <c r="C44" s="11"/>
      <c r="D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</row>
    <row r="45" s="1" customFormat="1" ht="19.5" customHeight="1" spans="1:254">
      <c r="A45" s="11"/>
      <c r="B45" s="11"/>
      <c r="C45" s="11"/>
      <c r="D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</row>
    <row r="46" s="1" customFormat="1" ht="19.5" customHeight="1" spans="1:254">
      <c r="A46" s="11"/>
      <c r="B46" s="11"/>
      <c r="C46" s="11"/>
      <c r="D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</row>
    <row r="47" s="1" customFormat="1" ht="19.5" customHeight="1" spans="1:254">
      <c r="A47" s="11"/>
      <c r="B47" s="11"/>
      <c r="C47" s="11"/>
      <c r="D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</row>
    <row r="48" s="1" customFormat="1" ht="19.5" customHeight="1" spans="1:254">
      <c r="A48" s="11"/>
      <c r="B48" s="11"/>
      <c r="C48" s="11"/>
      <c r="D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</row>
    <row r="49" s="1" customFormat="1" ht="19.5" customHeight="1" spans="1:254">
      <c r="A49" s="11"/>
      <c r="B49" s="11"/>
      <c r="C49" s="11"/>
      <c r="D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</row>
    <row r="50" s="1" customFormat="1" ht="19.5" customHeight="1" spans="1:254">
      <c r="A50" s="11"/>
      <c r="B50" s="11"/>
      <c r="C50" s="11"/>
      <c r="D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</row>
    <row r="51" s="1" customFormat="1" ht="19.5" customHeight="1" spans="1:254">
      <c r="A51" s="11"/>
      <c r="B51" s="11"/>
      <c r="C51" s="11"/>
      <c r="D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</row>
    <row r="52" s="1" customFormat="1" ht="19.5" customHeight="1" spans="1:254">
      <c r="A52" s="11"/>
      <c r="B52" s="11"/>
      <c r="C52" s="11"/>
      <c r="D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</row>
    <row r="53" s="1" customFormat="1" ht="19.5" customHeight="1" spans="1:254">
      <c r="A53" s="11"/>
      <c r="B53" s="11"/>
      <c r="C53" s="11"/>
      <c r="D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</row>
    <row r="54" s="1" customFormat="1" ht="19.5" customHeight="1" spans="1:254">
      <c r="A54" s="11"/>
      <c r="B54" s="11"/>
      <c r="C54" s="11"/>
      <c r="D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</row>
    <row r="55" s="1" customFormat="1" ht="19.5" customHeight="1" spans="1:254">
      <c r="A55" s="11"/>
      <c r="B55" s="11"/>
      <c r="C55" s="11"/>
      <c r="D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</row>
    <row r="56" s="1" customFormat="1" ht="19.5" customHeight="1" spans="1:254">
      <c r="A56" s="11"/>
      <c r="B56" s="11"/>
      <c r="C56" s="11"/>
      <c r="D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</row>
    <row r="57" s="1" customFormat="1" ht="19.5" customHeight="1" spans="1:254">
      <c r="A57" s="11"/>
      <c r="B57" s="11"/>
      <c r="C57" s="11"/>
      <c r="D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</row>
    <row r="58" s="1" customFormat="1" ht="19.5" customHeight="1" spans="1:254">
      <c r="A58" s="11"/>
      <c r="B58" s="11"/>
      <c r="C58" s="11"/>
      <c r="D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</row>
    <row r="59" s="1" customFormat="1" ht="19.5" customHeight="1" spans="1:254">
      <c r="A59" s="11"/>
      <c r="B59" s="11"/>
      <c r="C59" s="11"/>
      <c r="D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</row>
    <row r="60" s="1" customFormat="1" ht="19.5" customHeight="1" spans="1:254">
      <c r="A60" s="11"/>
      <c r="B60" s="11"/>
      <c r="C60" s="11"/>
      <c r="D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</row>
    <row r="61" s="1" customFormat="1" ht="19.5" customHeight="1" spans="1:254">
      <c r="A61" s="11"/>
      <c r="B61" s="11"/>
      <c r="C61" s="11"/>
      <c r="D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</row>
    <row r="62" s="1" customFormat="1" ht="19.5" customHeight="1" spans="1:254">
      <c r="A62" s="11"/>
      <c r="B62" s="11"/>
      <c r="C62" s="11"/>
      <c r="D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</row>
    <row r="63" s="1" customFormat="1" ht="19.5" customHeight="1" spans="1:254">
      <c r="A63" s="11"/>
      <c r="B63" s="11"/>
      <c r="C63" s="11"/>
      <c r="D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</row>
    <row r="64" s="1" customFormat="1" ht="19.5" customHeight="1" spans="1:254">
      <c r="A64" s="11"/>
      <c r="B64" s="11"/>
      <c r="C64" s="11"/>
      <c r="D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</row>
    <row r="65" s="1" customFormat="1" ht="19.5" customHeight="1" spans="1:254">
      <c r="A65" s="11"/>
      <c r="B65" s="11"/>
      <c r="C65" s="11"/>
      <c r="D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055555555556" right="0.393055555555556" top="0.786805555555556" bottom="0.786805555555556" header="0.5" footer="0.590277777777778"/>
  <pageSetup paperSize="9" firstPageNumber="459" orientation="landscape" useFirstPageNumber="1" horizontalDpi="300" verticalDpi="300"/>
  <headerFooter alignWithMargins="0"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GridLines="0" showZeros="0" view="pageBreakPreview" zoomScale="60" zoomScaleNormal="100" zoomScaleSheetLayoutView="60" workbookViewId="0">
      <selection activeCell="K8" sqref="K8"/>
    </sheetView>
  </sheetViews>
  <sheetFormatPr defaultColWidth="9.13333333333333" defaultRowHeight="12.75" customHeight="1"/>
  <cols>
    <col min="1" max="1" width="14" style="1" customWidth="1"/>
    <col min="2" max="2" width="27.5904761904762" style="1" customWidth="1"/>
    <col min="3" max="3" width="16" style="1" customWidth="1"/>
    <col min="4" max="4" width="4.06666666666667" style="1" customWidth="1"/>
    <col min="5" max="5" width="15.5714285714286" style="1" customWidth="1"/>
    <col min="6" max="6" width="14.7142857142857" style="1" customWidth="1"/>
    <col min="7" max="7" width="5.37142857142857" style="1" customWidth="1"/>
    <col min="8" max="12" width="3.14285714285714" style="1" customWidth="1"/>
    <col min="13" max="13" width="5.37142857142857" style="1" customWidth="1"/>
    <col min="14" max="14" width="12.847619047619" style="1" customWidth="1"/>
    <col min="15" max="15" width="5.92380952380952" style="1" customWidth="1"/>
    <col min="16" max="17" width="9.13333333333333" style="1" customWidth="1"/>
  </cols>
  <sheetData>
    <row r="1" s="1" customFormat="1" ht="29.25" customHeight="1" spans="1:15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="1" customFormat="1" ht="27.75" customHeight="1" spans="1:15">
      <c r="A2" s="24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 t="s">
        <v>12</v>
      </c>
    </row>
    <row r="3" s="1" customFormat="1" ht="17.25" customHeight="1" spans="1:15">
      <c r="A3" s="4" t="s">
        <v>36</v>
      </c>
      <c r="B3" s="4" t="s">
        <v>37</v>
      </c>
      <c r="C3" s="65" t="s">
        <v>38</v>
      </c>
      <c r="D3" s="61" t="s">
        <v>39</v>
      </c>
      <c r="E3" s="4" t="s">
        <v>40</v>
      </c>
      <c r="F3" s="4"/>
      <c r="G3" s="4"/>
      <c r="H3" s="4"/>
      <c r="I3" s="4"/>
      <c r="J3" s="59" t="s">
        <v>41</v>
      </c>
      <c r="K3" s="59" t="s">
        <v>42</v>
      </c>
      <c r="L3" s="59" t="s">
        <v>43</v>
      </c>
      <c r="M3" s="59" t="s">
        <v>44</v>
      </c>
      <c r="N3" s="59" t="s">
        <v>45</v>
      </c>
      <c r="O3" s="61" t="s">
        <v>46</v>
      </c>
    </row>
    <row r="4" s="1" customFormat="1" ht="117" customHeight="1" spans="1:15">
      <c r="A4" s="4"/>
      <c r="B4" s="4"/>
      <c r="C4" s="66"/>
      <c r="D4" s="61"/>
      <c r="E4" s="61" t="s">
        <v>47</v>
      </c>
      <c r="F4" s="61" t="s">
        <v>48</v>
      </c>
      <c r="G4" s="61" t="s">
        <v>49</v>
      </c>
      <c r="H4" s="61" t="s">
        <v>50</v>
      </c>
      <c r="I4" s="61" t="s">
        <v>51</v>
      </c>
      <c r="J4" s="59"/>
      <c r="K4" s="59"/>
      <c r="L4" s="59"/>
      <c r="M4" s="59"/>
      <c r="N4" s="59"/>
      <c r="O4" s="61"/>
    </row>
    <row r="5" s="1" customFormat="1" ht="29" customHeight="1" spans="1:15">
      <c r="A5" s="20" t="s">
        <v>52</v>
      </c>
      <c r="B5" s="20" t="s">
        <v>52</v>
      </c>
      <c r="C5" s="20">
        <v>1</v>
      </c>
      <c r="D5" s="20">
        <f t="shared" ref="D5:O5" si="0">C5+1</f>
        <v>2</v>
      </c>
      <c r="E5" s="20">
        <f t="shared" si="0"/>
        <v>3</v>
      </c>
      <c r="F5" s="20">
        <f t="shared" si="0"/>
        <v>4</v>
      </c>
      <c r="G5" s="20">
        <f t="shared" si="0"/>
        <v>5</v>
      </c>
      <c r="H5" s="20">
        <f t="shared" si="0"/>
        <v>6</v>
      </c>
      <c r="I5" s="20">
        <f t="shared" si="0"/>
        <v>7</v>
      </c>
      <c r="J5" s="20">
        <f t="shared" si="0"/>
        <v>8</v>
      </c>
      <c r="K5" s="20">
        <f t="shared" si="0"/>
        <v>9</v>
      </c>
      <c r="L5" s="20">
        <f t="shared" si="0"/>
        <v>10</v>
      </c>
      <c r="M5" s="20">
        <f t="shared" si="0"/>
        <v>11</v>
      </c>
      <c r="N5" s="20">
        <f t="shared" si="0"/>
        <v>12</v>
      </c>
      <c r="O5" s="20">
        <f t="shared" si="0"/>
        <v>13</v>
      </c>
    </row>
    <row r="6" s="1" customFormat="1" ht="29" customHeight="1" spans="1:15">
      <c r="A6" s="6" t="s">
        <v>53</v>
      </c>
      <c r="B6" s="6" t="s">
        <v>38</v>
      </c>
      <c r="C6" s="22">
        <v>5268775</v>
      </c>
      <c r="D6" s="22"/>
      <c r="E6" s="22">
        <v>4556759</v>
      </c>
      <c r="F6" s="22">
        <v>4556759</v>
      </c>
      <c r="G6" s="22"/>
      <c r="H6" s="22"/>
      <c r="I6" s="22"/>
      <c r="J6" s="22"/>
      <c r="K6" s="22"/>
      <c r="L6" s="21"/>
      <c r="M6" s="63"/>
      <c r="N6" s="67">
        <v>712016</v>
      </c>
      <c r="O6" s="21"/>
    </row>
    <row r="7" s="1" customFormat="1" ht="29" customHeight="1" spans="1:15">
      <c r="A7" s="6" t="s">
        <v>54</v>
      </c>
      <c r="B7" s="6" t="s">
        <v>55</v>
      </c>
      <c r="C7" s="22">
        <v>5200459</v>
      </c>
      <c r="D7" s="22"/>
      <c r="E7" s="22">
        <v>4500035</v>
      </c>
      <c r="F7" s="22">
        <v>4500035</v>
      </c>
      <c r="G7" s="22"/>
      <c r="H7" s="22"/>
      <c r="I7" s="22"/>
      <c r="J7" s="22"/>
      <c r="K7" s="22"/>
      <c r="L7" s="21"/>
      <c r="M7" s="63"/>
      <c r="N7" s="67">
        <v>700424</v>
      </c>
      <c r="O7" s="21"/>
    </row>
    <row r="8" s="1" customFormat="1" ht="29" customHeight="1" spans="1:15">
      <c r="A8" s="6" t="s">
        <v>56</v>
      </c>
      <c r="B8" s="6" t="s">
        <v>57</v>
      </c>
      <c r="C8" s="22">
        <v>5200459</v>
      </c>
      <c r="D8" s="22"/>
      <c r="E8" s="22">
        <v>4500035</v>
      </c>
      <c r="F8" s="22">
        <v>4500035</v>
      </c>
      <c r="G8" s="22"/>
      <c r="H8" s="22"/>
      <c r="I8" s="22"/>
      <c r="J8" s="22"/>
      <c r="K8" s="22"/>
      <c r="L8" s="21"/>
      <c r="M8" s="63"/>
      <c r="N8" s="67">
        <v>700424</v>
      </c>
      <c r="O8" s="21"/>
    </row>
    <row r="9" s="1" customFormat="1" ht="29" customHeight="1" spans="1:15">
      <c r="A9" s="6" t="s">
        <v>58</v>
      </c>
      <c r="B9" s="6" t="s">
        <v>59</v>
      </c>
      <c r="C9" s="22">
        <v>4700459</v>
      </c>
      <c r="D9" s="22"/>
      <c r="E9" s="22">
        <v>4500035</v>
      </c>
      <c r="F9" s="22">
        <v>4500035</v>
      </c>
      <c r="G9" s="22"/>
      <c r="H9" s="22"/>
      <c r="I9" s="22"/>
      <c r="J9" s="22"/>
      <c r="K9" s="22"/>
      <c r="L9" s="21"/>
      <c r="M9" s="63"/>
      <c r="N9" s="67">
        <v>200424</v>
      </c>
      <c r="O9" s="21"/>
    </row>
    <row r="10" s="1" customFormat="1" ht="29" customHeight="1" spans="1:15">
      <c r="A10" s="6" t="s">
        <v>60</v>
      </c>
      <c r="B10" s="6" t="s">
        <v>61</v>
      </c>
      <c r="C10" s="22">
        <v>500000</v>
      </c>
      <c r="D10" s="22"/>
      <c r="E10" s="22"/>
      <c r="F10" s="22"/>
      <c r="G10" s="22"/>
      <c r="H10" s="22"/>
      <c r="I10" s="22"/>
      <c r="J10" s="22"/>
      <c r="K10" s="22"/>
      <c r="L10" s="21"/>
      <c r="M10" s="63"/>
      <c r="N10" s="67">
        <v>500000</v>
      </c>
      <c r="O10" s="21"/>
    </row>
    <row r="11" s="1" customFormat="1" ht="29" customHeight="1" spans="1:15">
      <c r="A11" s="6" t="s">
        <v>62</v>
      </c>
      <c r="B11" s="6" t="s">
        <v>63</v>
      </c>
      <c r="C11" s="22">
        <v>68316</v>
      </c>
      <c r="D11" s="22"/>
      <c r="E11" s="22">
        <v>56724</v>
      </c>
      <c r="F11" s="22">
        <v>56724</v>
      </c>
      <c r="G11" s="22"/>
      <c r="H11" s="22"/>
      <c r="I11" s="22"/>
      <c r="J11" s="22"/>
      <c r="K11" s="22"/>
      <c r="L11" s="21"/>
      <c r="M11" s="63"/>
      <c r="N11" s="67">
        <v>11592</v>
      </c>
      <c r="O11" s="21"/>
    </row>
    <row r="12" s="1" customFormat="1" ht="29" customHeight="1" spans="1:15">
      <c r="A12" s="6" t="s">
        <v>64</v>
      </c>
      <c r="B12" s="6" t="s">
        <v>65</v>
      </c>
      <c r="C12" s="22">
        <v>68316</v>
      </c>
      <c r="D12" s="22"/>
      <c r="E12" s="22">
        <v>56724</v>
      </c>
      <c r="F12" s="22">
        <v>56724</v>
      </c>
      <c r="G12" s="22"/>
      <c r="H12" s="22"/>
      <c r="I12" s="22"/>
      <c r="J12" s="22"/>
      <c r="K12" s="22"/>
      <c r="L12" s="21"/>
      <c r="M12" s="63"/>
      <c r="N12" s="67">
        <v>11592</v>
      </c>
      <c r="O12" s="21"/>
    </row>
    <row r="13" s="1" customFormat="1" ht="29" customHeight="1" spans="1:15">
      <c r="A13" s="6" t="s">
        <v>66</v>
      </c>
      <c r="B13" s="6" t="s">
        <v>67</v>
      </c>
      <c r="C13" s="22">
        <v>68316</v>
      </c>
      <c r="D13" s="22"/>
      <c r="E13" s="22">
        <v>56724</v>
      </c>
      <c r="F13" s="22">
        <v>56724</v>
      </c>
      <c r="G13" s="22"/>
      <c r="H13" s="22"/>
      <c r="I13" s="22"/>
      <c r="J13" s="22"/>
      <c r="K13" s="22"/>
      <c r="L13" s="21"/>
      <c r="M13" s="63"/>
      <c r="N13" s="67">
        <v>11592</v>
      </c>
      <c r="O13" s="21"/>
    </row>
    <row r="14" s="1" customFormat="1" ht="21" customHeight="1" spans="1:16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</sheetData>
  <sheetProtection formatCells="0" formatColumns="0" formatRows="0" insertRows="0" insertColumns="0" insertHyperlinks="0" deleteColumns="0" deleteRows="0" sort="0" autoFilter="0" pivotTables="0"/>
  <mergeCells count="22">
    <mergeCell ref="A1:O1"/>
    <mergeCell ref="E3:I3"/>
    <mergeCell ref="A3:A4"/>
    <mergeCell ref="A3:A4"/>
    <mergeCell ref="B3:B4"/>
    <mergeCell ref="B3:B4"/>
    <mergeCell ref="C3:C4"/>
    <mergeCell ref="C3:C4"/>
    <mergeCell ref="D3:D4"/>
    <mergeCell ref="D3:D4"/>
    <mergeCell ref="J3:J4"/>
    <mergeCell ref="J3:J4"/>
    <mergeCell ref="K3:K4"/>
    <mergeCell ref="K3:K4"/>
    <mergeCell ref="L3:L4"/>
    <mergeCell ref="L3:L4"/>
    <mergeCell ref="M3:M4"/>
    <mergeCell ref="M3:M4"/>
    <mergeCell ref="N3:N4"/>
    <mergeCell ref="N3:N4"/>
    <mergeCell ref="O3:O4"/>
    <mergeCell ref="O3:O4"/>
  </mergeCells>
  <printOptions horizontalCentered="1"/>
  <pageMargins left="0.393055555555556" right="0.393055555555556" top="0.786805555555556" bottom="0.786805555555556" header="0.5" footer="0.590277777777778"/>
  <pageSetup paperSize="9" firstPageNumber="460" orientation="landscape" useFirstPageNumber="1" horizontalDpi="300" verticalDpi="300"/>
  <headerFooter alignWithMargins="0">
    <oddFooter>&amp;C&amp;12&amp;P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showZeros="0" view="pageBreakPreview" zoomScale="60" zoomScaleNormal="100" zoomScaleSheetLayoutView="60" workbookViewId="0">
      <selection activeCell="J17" sqref="J17"/>
    </sheetView>
  </sheetViews>
  <sheetFormatPr defaultColWidth="9.13333333333333" defaultRowHeight="12.75" customHeight="1"/>
  <cols>
    <col min="1" max="1" width="18.1333333333333" style="1" customWidth="1"/>
    <col min="2" max="2" width="27.1047619047619" style="1" customWidth="1"/>
    <col min="3" max="4" width="16.847619047619" style="1" customWidth="1"/>
    <col min="5" max="5" width="16.1333333333333" style="1" customWidth="1"/>
    <col min="6" max="7" width="10.4380952380952" style="1" customWidth="1"/>
    <col min="8" max="8" width="12.3333333333333" style="1" customWidth="1"/>
    <col min="9" max="9" width="9.13333333333333" style="1" customWidth="1"/>
    <col min="10" max="10" width="13.5714285714286" style="1" customWidth="1"/>
    <col min="11" max="11" width="9.13333333333333" style="1" customWidth="1"/>
  </cols>
  <sheetData>
    <row r="1" s="1" customFormat="1" ht="21" customHeight="1" spans="1:10">
      <c r="A1" s="13"/>
      <c r="B1" s="13"/>
      <c r="C1" s="13"/>
      <c r="D1" s="13"/>
      <c r="E1" s="13"/>
      <c r="F1" s="13"/>
      <c r="G1" s="13"/>
      <c r="H1" s="43"/>
      <c r="I1" s="13"/>
      <c r="J1" s="13"/>
    </row>
    <row r="2" s="1" customFormat="1" ht="29.25" customHeight="1" spans="1:10">
      <c r="A2" s="14" t="s">
        <v>68</v>
      </c>
      <c r="B2" s="14"/>
      <c r="C2" s="14"/>
      <c r="D2" s="14"/>
      <c r="E2" s="14"/>
      <c r="F2" s="14"/>
      <c r="G2" s="14"/>
      <c r="H2" s="14"/>
      <c r="I2" s="15"/>
      <c r="J2" s="15"/>
    </row>
    <row r="3" s="1" customFormat="1" ht="21" customHeight="1" spans="1:10">
      <c r="A3" s="16" t="s">
        <v>11</v>
      </c>
      <c r="B3" s="17"/>
      <c r="C3" s="17"/>
      <c r="D3" s="17"/>
      <c r="E3" s="17"/>
      <c r="F3" s="17"/>
      <c r="G3" s="17"/>
      <c r="H3" s="18" t="s">
        <v>12</v>
      </c>
      <c r="I3" s="13"/>
      <c r="J3" s="13"/>
    </row>
    <row r="4" s="1" customFormat="1" ht="21" customHeight="1" spans="1:10">
      <c r="A4" s="4" t="s">
        <v>69</v>
      </c>
      <c r="B4" s="4"/>
      <c r="C4" s="59" t="s">
        <v>38</v>
      </c>
      <c r="D4" s="3" t="s">
        <v>70</v>
      </c>
      <c r="E4" s="4" t="s">
        <v>71</v>
      </c>
      <c r="F4" s="60" t="s">
        <v>72</v>
      </c>
      <c r="G4" s="61" t="s">
        <v>73</v>
      </c>
      <c r="H4" s="62" t="s">
        <v>74</v>
      </c>
      <c r="I4" s="13"/>
      <c r="J4" s="13"/>
    </row>
    <row r="5" s="1" customFormat="1" ht="21" customHeight="1" spans="1:10">
      <c r="A5" s="4" t="s">
        <v>75</v>
      </c>
      <c r="B5" s="4" t="s">
        <v>76</v>
      </c>
      <c r="C5" s="59"/>
      <c r="D5" s="3"/>
      <c r="E5" s="4"/>
      <c r="F5" s="60"/>
      <c r="G5" s="61"/>
      <c r="H5" s="62"/>
      <c r="I5" s="13"/>
      <c r="J5" s="13"/>
    </row>
    <row r="6" s="1" customFormat="1" ht="21" customHeight="1" spans="1:10">
      <c r="A6" s="5" t="s">
        <v>52</v>
      </c>
      <c r="B6" s="5" t="s">
        <v>52</v>
      </c>
      <c r="C6" s="5">
        <v>1</v>
      </c>
      <c r="D6" s="20">
        <f>C6+1</f>
        <v>2</v>
      </c>
      <c r="E6" s="20">
        <f>D6+1</f>
        <v>3</v>
      </c>
      <c r="F6" s="20">
        <f>E6+1</f>
        <v>4</v>
      </c>
      <c r="G6" s="20">
        <f>F6+1</f>
        <v>5</v>
      </c>
      <c r="H6" s="20">
        <f>G6+1</f>
        <v>6</v>
      </c>
      <c r="I6" s="13"/>
      <c r="J6" s="13"/>
    </row>
    <row r="7" s="1" customFormat="1" ht="18.75" customHeight="1" spans="1:10">
      <c r="A7" s="6" t="s">
        <v>53</v>
      </c>
      <c r="B7" s="6" t="s">
        <v>38</v>
      </c>
      <c r="C7" s="22">
        <v>5268775</v>
      </c>
      <c r="D7" s="22">
        <v>4331095</v>
      </c>
      <c r="E7" s="22">
        <v>937680</v>
      </c>
      <c r="F7" s="22"/>
      <c r="G7" s="21"/>
      <c r="H7" s="63"/>
      <c r="I7" s="13"/>
      <c r="J7" s="13"/>
    </row>
    <row r="8" s="1" customFormat="1" ht="18.75" customHeight="1" spans="1:8">
      <c r="A8" s="6" t="s">
        <v>54</v>
      </c>
      <c r="B8" s="6" t="s">
        <v>55</v>
      </c>
      <c r="C8" s="22">
        <v>5200459</v>
      </c>
      <c r="D8" s="22">
        <v>4262779</v>
      </c>
      <c r="E8" s="22">
        <v>937680</v>
      </c>
      <c r="F8" s="22"/>
      <c r="G8" s="21"/>
      <c r="H8" s="63"/>
    </row>
    <row r="9" s="1" customFormat="1" ht="18.75" customHeight="1" spans="1:8">
      <c r="A9" s="6" t="s">
        <v>56</v>
      </c>
      <c r="B9" s="6" t="s">
        <v>57</v>
      </c>
      <c r="C9" s="22">
        <v>5200459</v>
      </c>
      <c r="D9" s="22">
        <v>4262779</v>
      </c>
      <c r="E9" s="22">
        <v>937680</v>
      </c>
      <c r="F9" s="22"/>
      <c r="G9" s="21"/>
      <c r="H9" s="63"/>
    </row>
    <row r="10" s="1" customFormat="1" ht="18.75" customHeight="1" spans="1:8">
      <c r="A10" s="6" t="s">
        <v>58</v>
      </c>
      <c r="B10" s="6" t="s">
        <v>59</v>
      </c>
      <c r="C10" s="22">
        <v>4700459</v>
      </c>
      <c r="D10" s="22">
        <v>3762779</v>
      </c>
      <c r="E10" s="22">
        <v>937680</v>
      </c>
      <c r="F10" s="22"/>
      <c r="G10" s="21"/>
      <c r="H10" s="63"/>
    </row>
    <row r="11" s="1" customFormat="1" ht="18.75" customHeight="1" spans="1:8">
      <c r="A11" s="6" t="s">
        <v>60</v>
      </c>
      <c r="B11" s="6" t="s">
        <v>61</v>
      </c>
      <c r="C11" s="22">
        <v>500000</v>
      </c>
      <c r="D11" s="22">
        <v>500000</v>
      </c>
      <c r="E11" s="22"/>
      <c r="F11" s="22"/>
      <c r="G11" s="21"/>
      <c r="H11" s="63"/>
    </row>
    <row r="12" s="1" customFormat="1" ht="18.75" customHeight="1" spans="1:8">
      <c r="A12" s="6" t="s">
        <v>62</v>
      </c>
      <c r="B12" s="6" t="s">
        <v>63</v>
      </c>
      <c r="C12" s="22">
        <v>68316</v>
      </c>
      <c r="D12" s="22">
        <v>68316</v>
      </c>
      <c r="E12" s="22"/>
      <c r="F12" s="22"/>
      <c r="G12" s="21"/>
      <c r="H12" s="63"/>
    </row>
    <row r="13" s="1" customFormat="1" ht="18.75" customHeight="1" spans="1:8">
      <c r="A13" s="6" t="s">
        <v>64</v>
      </c>
      <c r="B13" s="6" t="s">
        <v>65</v>
      </c>
      <c r="C13" s="22">
        <v>68316</v>
      </c>
      <c r="D13" s="22">
        <v>68316</v>
      </c>
      <c r="E13" s="22"/>
      <c r="F13" s="22"/>
      <c r="G13" s="21"/>
      <c r="H13" s="63"/>
    </row>
    <row r="14" s="1" customFormat="1" ht="18.75" customHeight="1" spans="1:8">
      <c r="A14" s="6" t="s">
        <v>66</v>
      </c>
      <c r="B14" s="6" t="s">
        <v>67</v>
      </c>
      <c r="C14" s="22">
        <v>68316</v>
      </c>
      <c r="D14" s="22">
        <v>68316</v>
      </c>
      <c r="E14" s="22"/>
      <c r="F14" s="22"/>
      <c r="G14" s="21"/>
      <c r="H14" s="63"/>
    </row>
    <row r="15" s="1" customFormat="1" ht="21" customHeight="1" spans="1:10">
      <c r="A15" s="13"/>
      <c r="B15" s="13"/>
      <c r="D15" s="13"/>
      <c r="E15" s="13"/>
      <c r="F15" s="13"/>
      <c r="G15" s="13"/>
      <c r="H15" s="13"/>
      <c r="I15" s="13"/>
      <c r="J15" s="13"/>
    </row>
    <row r="16" s="1" customFormat="1" ht="21" customHeight="1" spans="1:10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="1" customFormat="1" ht="21" customHeight="1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="1" customFormat="1" ht="21" customHeight="1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="1" customFormat="1" ht="21" customHeight="1" spans="1:10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="1" customFormat="1" ht="21" customHeight="1" spans="1:10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="1" customFormat="1" ht="21" customHeight="1" spans="1:10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="1" customFormat="1" ht="21" customHeight="1" spans="1:10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="1" customFormat="1" ht="21" customHeight="1" spans="1:10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="1" customFormat="1" ht="21" customHeight="1"/>
    <row r="25" s="1" customFormat="1" ht="21" customHeight="1" spans="1:10">
      <c r="A25" s="13"/>
      <c r="B25" s="13"/>
      <c r="C25" s="13"/>
      <c r="D25" s="13"/>
      <c r="E25" s="13"/>
      <c r="F25" s="13"/>
      <c r="G25" s="13"/>
      <c r="H25" s="13"/>
      <c r="I25" s="13"/>
      <c r="J25" s="13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3055555555556" right="0.393055555555556" top="0.786805555555556" bottom="0.786805555555556" header="0.5" footer="0.590277777777778"/>
  <pageSetup paperSize="9" firstPageNumber="461" orientation="landscape" useFirstPageNumber="1" horizontalDpi="300" verticalDpi="300"/>
  <headerFooter alignWithMargins="0">
    <oddFooter>&amp;C&amp;12&amp;P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6"/>
  <sheetViews>
    <sheetView showGridLines="0" showZeros="0" view="pageBreakPreview" zoomScale="60" zoomScaleNormal="100" zoomScaleSheetLayoutView="60" workbookViewId="0">
      <selection activeCell="A14" sqref="A14"/>
    </sheetView>
  </sheetViews>
  <sheetFormatPr defaultColWidth="9.13333333333333" defaultRowHeight="12.75" customHeight="1"/>
  <cols>
    <col min="1" max="1" width="28.3333333333333" style="1" customWidth="1"/>
    <col min="2" max="2" width="15.9238095238095" style="1" customWidth="1"/>
    <col min="3" max="3" width="29.0666666666667" style="1" customWidth="1"/>
    <col min="4" max="4" width="18.1428571428571" style="1" customWidth="1"/>
    <col min="5" max="5" width="21.5714285714286" style="1" customWidth="1"/>
    <col min="6" max="6" width="23.5714285714286" style="1" customWidth="1"/>
    <col min="7" max="34" width="9.13333333333333" style="1" customWidth="1"/>
  </cols>
  <sheetData>
    <row r="1" s="1" customFormat="1" ht="19.5" customHeight="1" spans="1:7">
      <c r="A1" s="13"/>
      <c r="B1" s="13"/>
      <c r="C1" s="13"/>
      <c r="D1" s="13"/>
      <c r="E1" s="13"/>
      <c r="F1" s="43"/>
      <c r="G1" s="13"/>
    </row>
    <row r="2" s="1" customFormat="1" ht="29.25" customHeight="1" spans="1:7">
      <c r="A2" s="14" t="s">
        <v>77</v>
      </c>
      <c r="B2" s="14"/>
      <c r="C2" s="14"/>
      <c r="D2" s="14"/>
      <c r="E2" s="14"/>
      <c r="F2" s="14"/>
      <c r="G2" s="13"/>
    </row>
    <row r="3" s="1" customFormat="1" ht="17.25" customHeight="1" spans="1:7">
      <c r="A3" s="16" t="s">
        <v>11</v>
      </c>
      <c r="B3" s="17"/>
      <c r="C3" s="17"/>
      <c r="D3" s="17"/>
      <c r="E3" s="17"/>
      <c r="F3" s="18" t="s">
        <v>12</v>
      </c>
      <c r="G3" s="13"/>
    </row>
    <row r="4" s="1" customFormat="1" ht="17.25" customHeight="1" spans="1:7">
      <c r="A4" s="4" t="s">
        <v>13</v>
      </c>
      <c r="B4" s="3"/>
      <c r="C4" s="4" t="s">
        <v>78</v>
      </c>
      <c r="D4" s="4"/>
      <c r="E4" s="4"/>
      <c r="F4" s="4"/>
      <c r="G4" s="13"/>
    </row>
    <row r="5" s="1" customFormat="1" ht="17.25" customHeight="1" spans="1:7">
      <c r="A5" s="4" t="s">
        <v>15</v>
      </c>
      <c r="B5" s="5" t="s">
        <v>16</v>
      </c>
      <c r="C5" s="19" t="s">
        <v>17</v>
      </c>
      <c r="D5" s="44" t="s">
        <v>38</v>
      </c>
      <c r="E5" s="19" t="s">
        <v>79</v>
      </c>
      <c r="F5" s="44" t="s">
        <v>80</v>
      </c>
      <c r="G5" s="13"/>
    </row>
    <row r="6" s="1" customFormat="1" ht="17.25" customHeight="1" spans="1:7">
      <c r="A6" s="45" t="s">
        <v>81</v>
      </c>
      <c r="B6" s="46">
        <v>4556759</v>
      </c>
      <c r="C6" s="47" t="s">
        <v>82</v>
      </c>
      <c r="D6" s="7">
        <f>'财拨总表（引用）'!B7</f>
        <v>4556759</v>
      </c>
      <c r="E6" s="7">
        <f>'财拨总表（引用）'!C7</f>
        <v>4556759</v>
      </c>
      <c r="F6" s="7">
        <f>'财拨总表（引用）'!D7</f>
        <v>0</v>
      </c>
      <c r="G6" s="13"/>
    </row>
    <row r="7" s="1" customFormat="1" ht="17.25" customHeight="1" spans="1:7">
      <c r="A7" s="45" t="s">
        <v>83</v>
      </c>
      <c r="B7" s="46">
        <v>4556759</v>
      </c>
      <c r="C7" s="48" t="str">
        <f>'财拨总表（引用）'!A8</f>
        <v>公共安全支出</v>
      </c>
      <c r="D7" s="49">
        <f>'财拨总表（引用）'!B8</f>
        <v>4500035</v>
      </c>
      <c r="E7" s="49">
        <f>'财拨总表（引用）'!C8</f>
        <v>4500035</v>
      </c>
      <c r="F7" s="49">
        <f>'财拨总表（引用）'!D8</f>
        <v>0</v>
      </c>
      <c r="G7" s="13"/>
    </row>
    <row r="8" s="1" customFormat="1" ht="17.25" customHeight="1" spans="1:7">
      <c r="A8" s="45" t="s">
        <v>84</v>
      </c>
      <c r="B8" s="46"/>
      <c r="C8" s="48" t="str">
        <f>'财拨总表（引用）'!A9</f>
        <v>社会保障和就业支出</v>
      </c>
      <c r="D8" s="49">
        <f>'财拨总表（引用）'!B9</f>
        <v>56724</v>
      </c>
      <c r="E8" s="49">
        <f>'财拨总表（引用）'!C9</f>
        <v>56724</v>
      </c>
      <c r="F8" s="49">
        <f>'财拨总表（引用）'!D9</f>
        <v>0</v>
      </c>
      <c r="G8" s="13"/>
    </row>
    <row r="9" s="1" customFormat="1" ht="17.25" customHeight="1" spans="1:7">
      <c r="A9" s="45" t="s">
        <v>85</v>
      </c>
      <c r="B9" s="46"/>
      <c r="C9" s="48">
        <f>'财拨总表（引用）'!A10</f>
        <v>0</v>
      </c>
      <c r="D9" s="49">
        <f>'财拨总表（引用）'!B10</f>
        <v>0</v>
      </c>
      <c r="E9" s="49">
        <f>'财拨总表（引用）'!C10</f>
        <v>0</v>
      </c>
      <c r="F9" s="49">
        <f>'财拨总表（引用）'!D10</f>
        <v>0</v>
      </c>
      <c r="G9" s="13"/>
    </row>
    <row r="10" s="1" customFormat="1" ht="17.25" customHeight="1" spans="1:7">
      <c r="A10" s="45" t="s">
        <v>86</v>
      </c>
      <c r="B10" s="21"/>
      <c r="C10" s="48">
        <f>'财拨总表（引用）'!A11</f>
        <v>0</v>
      </c>
      <c r="D10" s="49">
        <f>'财拨总表（引用）'!B11</f>
        <v>0</v>
      </c>
      <c r="E10" s="49">
        <f>'财拨总表（引用）'!C11</f>
        <v>0</v>
      </c>
      <c r="F10" s="49">
        <f>'财拨总表（引用）'!D11</f>
        <v>0</v>
      </c>
      <c r="G10" s="13"/>
    </row>
    <row r="11" s="1" customFormat="1" ht="17.25" customHeight="1" spans="1:7">
      <c r="A11" s="50"/>
      <c r="B11" s="51"/>
      <c r="C11" s="52">
        <f>'财拨总表（引用）'!A12</f>
        <v>0</v>
      </c>
      <c r="D11" s="49">
        <f>'财拨总表（引用）'!B12</f>
        <v>0</v>
      </c>
      <c r="E11" s="49">
        <f>'财拨总表（引用）'!C12</f>
        <v>0</v>
      </c>
      <c r="F11" s="49">
        <f>'财拨总表（引用）'!D12</f>
        <v>0</v>
      </c>
      <c r="G11" s="13"/>
    </row>
    <row r="12" s="1" customFormat="1" ht="19.5" customHeight="1" spans="1:7">
      <c r="A12" s="50"/>
      <c r="B12" s="21"/>
      <c r="C12" s="52">
        <f>'财拨总表（引用）'!A49</f>
        <v>0</v>
      </c>
      <c r="D12" s="49">
        <f>'财拨总表（引用）'!B49</f>
        <v>0</v>
      </c>
      <c r="E12" s="49">
        <f>'财拨总表（引用）'!C49</f>
        <v>0</v>
      </c>
      <c r="F12" s="49">
        <f>'财拨总表（引用）'!D49</f>
        <v>0</v>
      </c>
      <c r="G12" s="13"/>
    </row>
    <row r="13" s="1" customFormat="1" ht="17.25" customHeight="1" spans="1:7">
      <c r="A13" s="53" t="s">
        <v>87</v>
      </c>
      <c r="B13" s="21"/>
      <c r="C13" s="49" t="s">
        <v>88</v>
      </c>
      <c r="D13" s="49"/>
      <c r="E13" s="49"/>
      <c r="F13" s="21"/>
      <c r="G13" s="13"/>
    </row>
    <row r="14" s="1" customFormat="1" ht="17.25" customHeight="1" spans="1:7">
      <c r="A14" s="54" t="s">
        <v>89</v>
      </c>
      <c r="B14" s="55"/>
      <c r="C14" s="49"/>
      <c r="D14" s="49"/>
      <c r="E14" s="49"/>
      <c r="F14" s="21"/>
      <c r="G14" s="13"/>
    </row>
    <row r="15" s="1" customFormat="1" ht="17.25" customHeight="1" spans="1:7">
      <c r="A15" s="56" t="s">
        <v>90</v>
      </c>
      <c r="B15" s="7"/>
      <c r="C15" s="49"/>
      <c r="D15" s="49"/>
      <c r="E15" s="49"/>
      <c r="F15" s="21"/>
      <c r="G15" s="13"/>
    </row>
    <row r="16" s="1" customFormat="1" ht="17.25" customHeight="1" spans="1:7">
      <c r="A16" s="50"/>
      <c r="B16" s="21"/>
      <c r="C16" s="49"/>
      <c r="D16" s="49"/>
      <c r="E16" s="49"/>
      <c r="F16" s="21"/>
      <c r="G16" s="13"/>
    </row>
    <row r="17" s="1" customFormat="1" ht="17.25" customHeight="1" spans="1:7">
      <c r="A17" s="50"/>
      <c r="B17" s="21"/>
      <c r="C17" s="49"/>
      <c r="D17" s="49"/>
      <c r="E17" s="49"/>
      <c r="F17" s="21"/>
      <c r="G17" s="13"/>
    </row>
    <row r="18" s="1" customFormat="1" ht="17.25" customHeight="1" spans="1:7">
      <c r="A18" s="57" t="s">
        <v>33</v>
      </c>
      <c r="B18" s="7">
        <f>B6</f>
        <v>4556759</v>
      </c>
      <c r="C18" s="57" t="s">
        <v>34</v>
      </c>
      <c r="D18" s="7">
        <f>'财拨总表（引用）'!B7</f>
        <v>4556759</v>
      </c>
      <c r="E18" s="7">
        <f>'财拨总表（引用）'!C7</f>
        <v>4556759</v>
      </c>
      <c r="F18" s="7">
        <f>'财拨总表（引用）'!D7</f>
        <v>0</v>
      </c>
      <c r="G18" s="13"/>
    </row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 spans="32:32">
      <c r="AF44" s="11"/>
    </row>
    <row r="45" s="1" customFormat="1" ht="15" spans="30:30">
      <c r="AD45" s="11"/>
    </row>
    <row r="46" s="1" customFormat="1" ht="15" spans="31:32">
      <c r="AE46" s="11"/>
      <c r="AF46" s="11"/>
    </row>
    <row r="47" s="1" customFormat="1" ht="15" spans="32:33">
      <c r="AF47" s="11"/>
      <c r="AG47" s="11"/>
    </row>
    <row r="48" s="1" customFormat="1" ht="15" spans="33:33">
      <c r="AG48" s="58" t="s">
        <v>91</v>
      </c>
    </row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 spans="26:26">
      <c r="Z85" s="11"/>
    </row>
    <row r="86" s="1" customFormat="1" ht="15" spans="23:26">
      <c r="W86" s="11"/>
      <c r="X86" s="11"/>
      <c r="Y86" s="11"/>
      <c r="Z86" s="58" t="s">
        <v>91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055555555556" right="0.393055555555556" top="0.786805555555556" bottom="0.786805555555556" header="0.5" footer="0.590277777777778"/>
  <pageSetup paperSize="9" firstPageNumber="462" orientation="landscape" useFirstPageNumber="1" horizontalDpi="300" verticalDpi="300"/>
  <headerFooter alignWithMargins="0">
    <oddFooter>&amp;C&amp;12&amp;P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showGridLines="0" showZeros="0" view="pageBreakPreview" zoomScale="60" zoomScaleNormal="100" zoomScaleSheetLayoutView="60" workbookViewId="0">
      <selection activeCell="D11" sqref="D11"/>
    </sheetView>
  </sheetViews>
  <sheetFormatPr defaultColWidth="9.13333333333333" defaultRowHeight="12.75" customHeight="1" outlineLevelCol="6"/>
  <cols>
    <col min="1" max="1" width="16.7142857142857" style="1" customWidth="1"/>
    <col min="2" max="2" width="30.1047619047619" style="1" customWidth="1"/>
    <col min="3" max="5" width="28" style="1" customWidth="1"/>
    <col min="6" max="6" width="9.13333333333333" style="1" customWidth="1"/>
    <col min="7" max="7" width="13.5714285714286" style="1" customWidth="1"/>
    <col min="8" max="8" width="9.13333333333333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92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11</v>
      </c>
      <c r="B3" s="17"/>
      <c r="C3" s="17"/>
      <c r="D3" s="17"/>
      <c r="E3" s="18" t="s">
        <v>12</v>
      </c>
      <c r="F3" s="13"/>
      <c r="G3" s="13"/>
    </row>
    <row r="4" s="1" customFormat="1" ht="17.25" customHeight="1" spans="1:7">
      <c r="A4" s="4" t="s">
        <v>69</v>
      </c>
      <c r="B4" s="4"/>
      <c r="C4" s="4" t="s">
        <v>93</v>
      </c>
      <c r="D4" s="4"/>
      <c r="E4" s="4"/>
      <c r="F4" s="13"/>
      <c r="G4" s="13"/>
    </row>
    <row r="5" s="1" customFormat="1" ht="21" customHeight="1" spans="1:7">
      <c r="A5" s="4" t="s">
        <v>75</v>
      </c>
      <c r="B5" s="4" t="s">
        <v>76</v>
      </c>
      <c r="C5" s="4" t="s">
        <v>38</v>
      </c>
      <c r="D5" s="4" t="s">
        <v>70</v>
      </c>
      <c r="E5" s="4" t="s">
        <v>71</v>
      </c>
      <c r="F5" s="13"/>
      <c r="G5" s="13"/>
    </row>
    <row r="6" s="1" customFormat="1" ht="21" customHeight="1" spans="1:7">
      <c r="A6" s="5" t="s">
        <v>52</v>
      </c>
      <c r="B6" s="5" t="s">
        <v>52</v>
      </c>
      <c r="C6" s="20">
        <v>1</v>
      </c>
      <c r="D6" s="20">
        <f>C6+1</f>
        <v>2</v>
      </c>
      <c r="E6" s="20">
        <f>D6+1</f>
        <v>3</v>
      </c>
      <c r="F6" s="13"/>
      <c r="G6" s="13"/>
    </row>
    <row r="7" s="1" customFormat="1" ht="18.75" customHeight="1" spans="1:7">
      <c r="A7" s="6" t="s">
        <v>53</v>
      </c>
      <c r="B7" s="6" t="s">
        <v>38</v>
      </c>
      <c r="C7" s="22">
        <v>4556759</v>
      </c>
      <c r="D7" s="22">
        <v>3619079</v>
      </c>
      <c r="E7" s="21">
        <v>937680</v>
      </c>
      <c r="F7" s="13"/>
      <c r="G7" s="13"/>
    </row>
    <row r="8" s="1" customFormat="1" ht="18.75" customHeight="1" spans="1:5">
      <c r="A8" s="6" t="s">
        <v>54</v>
      </c>
      <c r="B8" s="6" t="s">
        <v>55</v>
      </c>
      <c r="C8" s="22">
        <v>4500035</v>
      </c>
      <c r="D8" s="22">
        <v>3562355</v>
      </c>
      <c r="E8" s="21">
        <v>937680</v>
      </c>
    </row>
    <row r="9" s="1" customFormat="1" ht="18.75" customHeight="1" spans="1:5">
      <c r="A9" s="6" t="s">
        <v>56</v>
      </c>
      <c r="B9" s="6" t="s">
        <v>57</v>
      </c>
      <c r="C9" s="22">
        <v>4500035</v>
      </c>
      <c r="D9" s="22">
        <v>3562355</v>
      </c>
      <c r="E9" s="21">
        <v>937680</v>
      </c>
    </row>
    <row r="10" s="1" customFormat="1" ht="18.75" customHeight="1" spans="1:5">
      <c r="A10" s="6" t="s">
        <v>58</v>
      </c>
      <c r="B10" s="6" t="s">
        <v>59</v>
      </c>
      <c r="C10" s="22">
        <v>4500035</v>
      </c>
      <c r="D10" s="22">
        <v>3562355</v>
      </c>
      <c r="E10" s="21">
        <v>937680</v>
      </c>
    </row>
    <row r="11" s="1" customFormat="1" ht="18.75" customHeight="1" spans="1:5">
      <c r="A11" s="6" t="s">
        <v>62</v>
      </c>
      <c r="B11" s="6" t="s">
        <v>63</v>
      </c>
      <c r="C11" s="22">
        <v>56724</v>
      </c>
      <c r="D11" s="22">
        <v>56724</v>
      </c>
      <c r="E11" s="21"/>
    </row>
    <row r="12" s="1" customFormat="1" ht="18.75" customHeight="1" spans="1:5">
      <c r="A12" s="6" t="s">
        <v>64</v>
      </c>
      <c r="B12" s="6" t="s">
        <v>65</v>
      </c>
      <c r="C12" s="22">
        <v>56724</v>
      </c>
      <c r="D12" s="22">
        <v>56724</v>
      </c>
      <c r="E12" s="21"/>
    </row>
    <row r="13" s="1" customFormat="1" ht="18.75" customHeight="1" spans="1:5">
      <c r="A13" s="6" t="s">
        <v>66</v>
      </c>
      <c r="B13" s="6" t="s">
        <v>67</v>
      </c>
      <c r="C13" s="22">
        <v>56724</v>
      </c>
      <c r="D13" s="22">
        <v>56724</v>
      </c>
      <c r="E13" s="21"/>
    </row>
    <row r="14" s="1" customFormat="1" ht="21" customHeight="1" spans="1:7">
      <c r="A14" s="13"/>
      <c r="B14" s="13"/>
      <c r="C14" s="13"/>
      <c r="D14" s="13"/>
      <c r="E14" s="13"/>
      <c r="F14" s="13"/>
      <c r="G14" s="13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786805555555556" bottom="0.786805555555556" header="0.5" footer="0.590277777777778"/>
  <pageSetup paperSize="9" firstPageNumber="463" orientation="landscape" useFirstPageNumber="1" horizontalDpi="300" verticalDpi="300"/>
  <headerFooter alignWithMargins="0">
    <oddFooter>&amp;C&amp;12&amp;P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view="pageBreakPreview" zoomScale="60" zoomScaleNormal="100" zoomScaleSheetLayoutView="60" workbookViewId="0">
      <selection activeCell="D20" sqref="D20"/>
    </sheetView>
  </sheetViews>
  <sheetFormatPr defaultColWidth="9.13333333333333" defaultRowHeight="12.75" customHeight="1" outlineLevelCol="7"/>
  <cols>
    <col min="1" max="1" width="15.552380952381" style="1" customWidth="1"/>
    <col min="2" max="2" width="38" style="1" customWidth="1"/>
    <col min="3" max="5" width="28" style="1" customWidth="1"/>
    <col min="6" max="6" width="9.13333333333333" style="1" customWidth="1"/>
    <col min="7" max="7" width="13.5714285714286" style="1" customWidth="1"/>
    <col min="8" max="9" width="9.13333333333333" style="1" customWidth="1"/>
  </cols>
  <sheetData>
    <row r="1" s="1" customFormat="1" ht="29.25" customHeight="1" spans="1:7">
      <c r="A1" s="14" t="s">
        <v>94</v>
      </c>
      <c r="B1" s="14"/>
      <c r="C1" s="14"/>
      <c r="D1" s="14"/>
      <c r="E1" s="14"/>
      <c r="F1" s="15"/>
      <c r="G1" s="15"/>
    </row>
    <row r="2" s="1" customFormat="1" ht="14" customHeight="1" spans="1:7">
      <c r="A2" s="31" t="s">
        <v>11</v>
      </c>
      <c r="B2" s="32"/>
      <c r="C2" s="32"/>
      <c r="D2" s="32"/>
      <c r="E2" s="33" t="s">
        <v>12</v>
      </c>
      <c r="F2" s="13"/>
      <c r="G2" s="13"/>
    </row>
    <row r="3" s="1" customFormat="1" ht="14" customHeight="1" spans="1:7">
      <c r="A3" s="34" t="s">
        <v>95</v>
      </c>
      <c r="B3" s="34"/>
      <c r="C3" s="34" t="s">
        <v>96</v>
      </c>
      <c r="D3" s="34"/>
      <c r="E3" s="34"/>
      <c r="F3" s="13"/>
      <c r="G3" s="13"/>
    </row>
    <row r="4" s="1" customFormat="1" ht="14" customHeight="1" spans="1:7">
      <c r="A4" s="34" t="s">
        <v>75</v>
      </c>
      <c r="B4" s="35" t="s">
        <v>76</v>
      </c>
      <c r="C4" s="36" t="s">
        <v>38</v>
      </c>
      <c r="D4" s="36" t="s">
        <v>97</v>
      </c>
      <c r="E4" s="36" t="s">
        <v>98</v>
      </c>
      <c r="F4" s="13"/>
      <c r="G4" s="13"/>
    </row>
    <row r="5" s="1" customFormat="1" ht="14" customHeight="1" spans="1:7">
      <c r="A5" s="37" t="s">
        <v>52</v>
      </c>
      <c r="B5" s="37" t="s">
        <v>52</v>
      </c>
      <c r="C5" s="38">
        <v>1</v>
      </c>
      <c r="D5" s="38">
        <f>C5+1</f>
        <v>2</v>
      </c>
      <c r="E5" s="38">
        <f>D5+1</f>
        <v>3</v>
      </c>
      <c r="F5" s="13"/>
      <c r="G5" s="13"/>
    </row>
    <row r="6" s="1" customFormat="1" ht="14" customHeight="1" spans="1:8">
      <c r="A6" s="39" t="s">
        <v>53</v>
      </c>
      <c r="B6" s="39" t="s">
        <v>38</v>
      </c>
      <c r="C6" s="40">
        <v>3619079</v>
      </c>
      <c r="D6" s="40">
        <v>2621879</v>
      </c>
      <c r="E6" s="41">
        <v>997200</v>
      </c>
      <c r="F6" s="42"/>
      <c r="G6" s="42"/>
      <c r="H6" s="11"/>
    </row>
    <row r="7" s="1" customFormat="1" ht="14" customHeight="1" spans="1:5">
      <c r="A7" s="39"/>
      <c r="B7" s="39" t="s">
        <v>99</v>
      </c>
      <c r="C7" s="40">
        <v>2565155</v>
      </c>
      <c r="D7" s="40">
        <v>2565155</v>
      </c>
      <c r="E7" s="41"/>
    </row>
    <row r="8" s="1" customFormat="1" ht="14" customHeight="1" spans="1:5">
      <c r="A8" s="39" t="s">
        <v>100</v>
      </c>
      <c r="B8" s="39" t="s">
        <v>101</v>
      </c>
      <c r="C8" s="40">
        <v>995412</v>
      </c>
      <c r="D8" s="40">
        <v>995412</v>
      </c>
      <c r="E8" s="41"/>
    </row>
    <row r="9" s="1" customFormat="1" ht="14" customHeight="1" spans="1:5">
      <c r="A9" s="39" t="s">
        <v>102</v>
      </c>
      <c r="B9" s="39" t="s">
        <v>103</v>
      </c>
      <c r="C9" s="40">
        <v>803712</v>
      </c>
      <c r="D9" s="40">
        <v>803712</v>
      </c>
      <c r="E9" s="41"/>
    </row>
    <row r="10" s="1" customFormat="1" ht="14" customHeight="1" spans="1:5">
      <c r="A10" s="39" t="s">
        <v>104</v>
      </c>
      <c r="B10" s="39" t="s">
        <v>105</v>
      </c>
      <c r="C10" s="40">
        <v>154451</v>
      </c>
      <c r="D10" s="40">
        <v>154451</v>
      </c>
      <c r="E10" s="41"/>
    </row>
    <row r="11" s="1" customFormat="1" ht="14" customHeight="1" spans="1:5">
      <c r="A11" s="39" t="s">
        <v>106</v>
      </c>
      <c r="B11" s="39" t="s">
        <v>107</v>
      </c>
      <c r="C11" s="40">
        <v>309804</v>
      </c>
      <c r="D11" s="40">
        <v>309804</v>
      </c>
      <c r="E11" s="41"/>
    </row>
    <row r="12" s="1" customFormat="1" ht="14" customHeight="1" spans="1:5">
      <c r="A12" s="39" t="s">
        <v>108</v>
      </c>
      <c r="B12" s="39" t="s">
        <v>109</v>
      </c>
      <c r="C12" s="40">
        <v>77496</v>
      </c>
      <c r="D12" s="40">
        <v>77496</v>
      </c>
      <c r="E12" s="41"/>
    </row>
    <row r="13" s="1" customFormat="1" ht="14" customHeight="1" spans="1:5">
      <c r="A13" s="39" t="s">
        <v>110</v>
      </c>
      <c r="B13" s="39" t="s">
        <v>111</v>
      </c>
      <c r="C13" s="40">
        <v>1848</v>
      </c>
      <c r="D13" s="40">
        <v>1848</v>
      </c>
      <c r="E13" s="41"/>
    </row>
    <row r="14" s="1" customFormat="1" ht="14" customHeight="1" spans="1:5">
      <c r="A14" s="39" t="s">
        <v>112</v>
      </c>
      <c r="B14" s="39" t="s">
        <v>113</v>
      </c>
      <c r="C14" s="40">
        <v>222432</v>
      </c>
      <c r="D14" s="40">
        <v>222432</v>
      </c>
      <c r="E14" s="41"/>
    </row>
    <row r="15" s="1" customFormat="1" ht="14" customHeight="1" spans="1:5">
      <c r="A15" s="39"/>
      <c r="B15" s="39" t="s">
        <v>114</v>
      </c>
      <c r="C15" s="40">
        <v>997200</v>
      </c>
      <c r="D15" s="40"/>
      <c r="E15" s="41">
        <v>997200</v>
      </c>
    </row>
    <row r="16" s="1" customFormat="1" ht="14" customHeight="1" spans="1:5">
      <c r="A16" s="39" t="s">
        <v>115</v>
      </c>
      <c r="B16" s="39" t="s">
        <v>116</v>
      </c>
      <c r="C16" s="40">
        <v>40000</v>
      </c>
      <c r="D16" s="40"/>
      <c r="E16" s="41">
        <v>40000</v>
      </c>
    </row>
    <row r="17" s="1" customFormat="1" ht="14" customHeight="1" spans="1:5">
      <c r="A17" s="39" t="s">
        <v>117</v>
      </c>
      <c r="B17" s="39" t="s">
        <v>118</v>
      </c>
      <c r="C17" s="40">
        <v>20000</v>
      </c>
      <c r="D17" s="40"/>
      <c r="E17" s="41">
        <v>20000</v>
      </c>
    </row>
    <row r="18" s="1" customFormat="1" ht="14" customHeight="1" spans="1:5">
      <c r="A18" s="39" t="s">
        <v>119</v>
      </c>
      <c r="B18" s="39" t="s">
        <v>120</v>
      </c>
      <c r="C18" s="40">
        <v>10000</v>
      </c>
      <c r="D18" s="40"/>
      <c r="E18" s="41">
        <v>10000</v>
      </c>
    </row>
    <row r="19" s="1" customFormat="1" ht="14" customHeight="1" spans="1:5">
      <c r="A19" s="39" t="s">
        <v>121</v>
      </c>
      <c r="B19" s="39" t="s">
        <v>122</v>
      </c>
      <c r="C19" s="40">
        <v>3200</v>
      </c>
      <c r="D19" s="40"/>
      <c r="E19" s="41">
        <v>3200</v>
      </c>
    </row>
    <row r="20" s="1" customFormat="1" ht="14" customHeight="1" spans="1:5">
      <c r="A20" s="39" t="s">
        <v>123</v>
      </c>
      <c r="B20" s="39" t="s">
        <v>124</v>
      </c>
      <c r="C20" s="40">
        <v>24000</v>
      </c>
      <c r="D20" s="40"/>
      <c r="E20" s="41">
        <v>24000</v>
      </c>
    </row>
    <row r="21" s="1" customFormat="1" ht="14" customHeight="1" spans="1:5">
      <c r="A21" s="39" t="s">
        <v>125</v>
      </c>
      <c r="B21" s="39" t="s">
        <v>126</v>
      </c>
      <c r="C21" s="40">
        <v>80000</v>
      </c>
      <c r="D21" s="40"/>
      <c r="E21" s="41">
        <v>80000</v>
      </c>
    </row>
    <row r="22" s="1" customFormat="1" ht="14" customHeight="1" spans="1:5">
      <c r="A22" s="39" t="s">
        <v>127</v>
      </c>
      <c r="B22" s="39" t="s">
        <v>128</v>
      </c>
      <c r="C22" s="40">
        <v>20000</v>
      </c>
      <c r="D22" s="40"/>
      <c r="E22" s="41">
        <v>20000</v>
      </c>
    </row>
    <row r="23" s="1" customFormat="1" ht="14" customHeight="1" spans="1:5">
      <c r="A23" s="39" t="s">
        <v>129</v>
      </c>
      <c r="B23" s="39" t="s">
        <v>130</v>
      </c>
      <c r="C23" s="40">
        <v>44200</v>
      </c>
      <c r="D23" s="40"/>
      <c r="E23" s="41">
        <v>44200</v>
      </c>
    </row>
    <row r="24" s="1" customFormat="1" ht="14" customHeight="1" spans="1:5">
      <c r="A24" s="39" t="s">
        <v>131</v>
      </c>
      <c r="B24" s="39" t="s">
        <v>132</v>
      </c>
      <c r="C24" s="40">
        <v>20000</v>
      </c>
      <c r="D24" s="40"/>
      <c r="E24" s="41">
        <v>20000</v>
      </c>
    </row>
    <row r="25" s="1" customFormat="1" ht="14" customHeight="1" spans="1:5">
      <c r="A25" s="39" t="s">
        <v>133</v>
      </c>
      <c r="B25" s="39" t="s">
        <v>134</v>
      </c>
      <c r="C25" s="40">
        <v>135800</v>
      </c>
      <c r="D25" s="40"/>
      <c r="E25" s="41">
        <v>135800</v>
      </c>
    </row>
    <row r="26" s="1" customFormat="1" ht="14" customHeight="1" spans="1:5">
      <c r="A26" s="39" t="s">
        <v>135</v>
      </c>
      <c r="B26" s="39" t="s">
        <v>136</v>
      </c>
      <c r="C26" s="40">
        <v>58800</v>
      </c>
      <c r="D26" s="40"/>
      <c r="E26" s="41">
        <v>58800</v>
      </c>
    </row>
    <row r="27" s="1" customFormat="1" ht="14" customHeight="1" spans="1:5">
      <c r="A27" s="39" t="s">
        <v>137</v>
      </c>
      <c r="B27" s="39" t="s">
        <v>138</v>
      </c>
      <c r="C27" s="40">
        <v>270000</v>
      </c>
      <c r="D27" s="40"/>
      <c r="E27" s="41">
        <v>270000</v>
      </c>
    </row>
    <row r="28" s="1" customFormat="1" ht="14" customHeight="1" spans="1:5">
      <c r="A28" s="39" t="s">
        <v>139</v>
      </c>
      <c r="B28" s="39" t="s">
        <v>140</v>
      </c>
      <c r="C28" s="40">
        <v>157200</v>
      </c>
      <c r="D28" s="40"/>
      <c r="E28" s="41">
        <v>157200</v>
      </c>
    </row>
    <row r="29" s="1" customFormat="1" ht="14" customHeight="1" spans="1:5">
      <c r="A29" s="39" t="s">
        <v>141</v>
      </c>
      <c r="B29" s="39" t="s">
        <v>142</v>
      </c>
      <c r="C29" s="40">
        <v>114000</v>
      </c>
      <c r="D29" s="40"/>
      <c r="E29" s="41">
        <v>114000</v>
      </c>
    </row>
    <row r="30" s="1" customFormat="1" ht="14" customHeight="1" spans="1:5">
      <c r="A30" s="39"/>
      <c r="B30" s="39" t="s">
        <v>143</v>
      </c>
      <c r="C30" s="40">
        <v>56724</v>
      </c>
      <c r="D30" s="40">
        <v>56724</v>
      </c>
      <c r="E30" s="41"/>
    </row>
    <row r="31" s="1" customFormat="1" ht="14" customHeight="1" spans="1:5">
      <c r="A31" s="39" t="s">
        <v>144</v>
      </c>
      <c r="B31" s="39" t="s">
        <v>145</v>
      </c>
      <c r="C31" s="40">
        <v>21420</v>
      </c>
      <c r="D31" s="40">
        <v>21420</v>
      </c>
      <c r="E31" s="41"/>
    </row>
    <row r="32" s="1" customFormat="1" ht="14" customHeight="1" spans="1:5">
      <c r="A32" s="39" t="s">
        <v>146</v>
      </c>
      <c r="B32" s="39" t="s">
        <v>147</v>
      </c>
      <c r="C32" s="40">
        <v>24504</v>
      </c>
      <c r="D32" s="40">
        <v>24504</v>
      </c>
      <c r="E32" s="41"/>
    </row>
    <row r="33" s="1" customFormat="1" ht="14" customHeight="1" spans="1:5">
      <c r="A33" s="39" t="s">
        <v>148</v>
      </c>
      <c r="B33" s="39" t="s">
        <v>149</v>
      </c>
      <c r="C33" s="40">
        <v>10800</v>
      </c>
      <c r="D33" s="40">
        <v>10800</v>
      </c>
      <c r="E33" s="41"/>
    </row>
    <row r="34" s="1" customFormat="1" ht="21" customHeight="1" spans="1:8">
      <c r="A34" s="32"/>
      <c r="B34" s="32"/>
      <c r="C34" s="32"/>
      <c r="D34" s="32"/>
      <c r="E34" s="32"/>
      <c r="F34" s="13"/>
      <c r="G34" s="13"/>
      <c r="H34" s="11"/>
    </row>
  </sheetData>
  <sheetProtection formatCells="0" formatColumns="0" formatRows="0" insertRows="0" insertColumns="0" insertHyperlinks="0" deleteColumns="0" deleteRows="0" sort="0" autoFilter="0" pivotTables="0"/>
  <mergeCells count="3">
    <mergeCell ref="A1:E1"/>
    <mergeCell ref="A3:B3"/>
    <mergeCell ref="C3:E3"/>
  </mergeCells>
  <printOptions horizontalCentered="1"/>
  <pageMargins left="0.393055555555556" right="0.393055555555556" top="0.786805555555556" bottom="0.786805555555556" header="0.5" footer="0.590277777777778"/>
  <pageSetup paperSize="9" firstPageNumber="464" orientation="landscape" useFirstPageNumber="1" horizontalDpi="300" verticalDpi="300"/>
  <headerFooter alignWithMargins="0"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showZeros="0" tabSelected="1" view="pageBreakPreview" zoomScale="60" zoomScaleNormal="100" zoomScaleSheetLayoutView="60" workbookViewId="0">
      <selection activeCell="F16" sqref="F16"/>
    </sheetView>
  </sheetViews>
  <sheetFormatPr defaultColWidth="9.13333333333333" defaultRowHeight="12.75" customHeight="1" outlineLevelCol="7"/>
  <cols>
    <col min="1" max="1" width="17" style="1" customWidth="1"/>
    <col min="2" max="2" width="24.552380952381" style="1" customWidth="1"/>
    <col min="3" max="3" width="19.7142857142857" style="1" customWidth="1"/>
    <col min="4" max="4" width="17.7142857142857" style="1" customWidth="1"/>
    <col min="5" max="5" width="15" style="1" customWidth="1"/>
    <col min="6" max="6" width="17.5714285714286" style="1" customWidth="1"/>
    <col min="7" max="7" width="18.5714285714286" style="1" customWidth="1"/>
    <col min="8" max="9" width="9.13333333333333" style="1" customWidth="1"/>
  </cols>
  <sheetData>
    <row r="1" s="1" customFormat="1" ht="15" spans="7:7">
      <c r="G1" s="23"/>
    </row>
    <row r="2" s="1" customFormat="1" ht="30" customHeight="1" spans="1:7">
      <c r="A2" s="14" t="s">
        <v>150</v>
      </c>
      <c r="B2" s="14"/>
      <c r="C2" s="14"/>
      <c r="D2" s="14"/>
      <c r="E2" s="14"/>
      <c r="F2" s="14"/>
      <c r="G2" s="14"/>
    </row>
    <row r="3" s="1" customFormat="1" ht="18" customHeight="1" spans="1:7">
      <c r="A3" s="24" t="s">
        <v>11</v>
      </c>
      <c r="B3" s="24"/>
      <c r="C3" s="24"/>
      <c r="D3" s="25"/>
      <c r="E3" s="25"/>
      <c r="F3" s="25"/>
      <c r="G3" s="18" t="s">
        <v>12</v>
      </c>
    </row>
    <row r="4" s="1" customFormat="1" ht="55" customHeight="1" spans="1:7">
      <c r="A4" s="5" t="s">
        <v>151</v>
      </c>
      <c r="B4" s="5" t="s">
        <v>152</v>
      </c>
      <c r="C4" s="5" t="s">
        <v>38</v>
      </c>
      <c r="D4" s="26" t="s">
        <v>153</v>
      </c>
      <c r="E4" s="5" t="s">
        <v>154</v>
      </c>
      <c r="F4" s="27" t="s">
        <v>155</v>
      </c>
      <c r="G4" s="5" t="s">
        <v>156</v>
      </c>
    </row>
    <row r="5" s="1" customFormat="1" ht="21.75" customHeight="1" spans="1:7">
      <c r="A5" s="28" t="s">
        <v>52</v>
      </c>
      <c r="B5" s="28" t="s">
        <v>52</v>
      </c>
      <c r="C5" s="29">
        <v>1</v>
      </c>
      <c r="D5" s="30">
        <f>C5+1</f>
        <v>2</v>
      </c>
      <c r="E5" s="30">
        <f>D5+1</f>
        <v>3</v>
      </c>
      <c r="F5" s="30">
        <f>E5+1</f>
        <v>4</v>
      </c>
      <c r="G5" s="30">
        <f>F5+1</f>
        <v>5</v>
      </c>
    </row>
    <row r="6" s="1" customFormat="1" ht="22.5" customHeight="1" spans="1:7">
      <c r="A6" s="6" t="s">
        <v>53</v>
      </c>
      <c r="B6" s="6" t="s">
        <v>38</v>
      </c>
      <c r="C6" s="22">
        <v>405800</v>
      </c>
      <c r="D6" s="22"/>
      <c r="E6" s="22">
        <v>135800</v>
      </c>
      <c r="F6" s="21">
        <v>270000</v>
      </c>
      <c r="G6" s="21"/>
    </row>
    <row r="7" s="1" customFormat="1" ht="22.5" customHeight="1" spans="1:7">
      <c r="A7" s="6" t="s">
        <v>157</v>
      </c>
      <c r="B7" s="6" t="s">
        <v>158</v>
      </c>
      <c r="C7" s="22">
        <v>405800</v>
      </c>
      <c r="D7" s="22"/>
      <c r="E7" s="22">
        <v>135800</v>
      </c>
      <c r="F7" s="21">
        <v>270000</v>
      </c>
      <c r="G7" s="21"/>
    </row>
    <row r="8" s="1" customFormat="1" ht="15" spans="1:7">
      <c r="A8" s="11"/>
      <c r="B8" s="11"/>
      <c r="C8" s="11"/>
      <c r="D8" s="11"/>
      <c r="E8" s="11"/>
      <c r="F8" s="11"/>
      <c r="G8" s="11"/>
    </row>
    <row r="9" s="1" customFormat="1" ht="15" spans="1:8">
      <c r="A9" s="11"/>
      <c r="B9" s="11"/>
      <c r="C9" s="11"/>
      <c r="D9" s="11"/>
      <c r="E9" s="11"/>
      <c r="F9" s="11"/>
      <c r="G9" s="11"/>
      <c r="H9" s="11"/>
    </row>
    <row r="10" s="1" customFormat="1" ht="15" spans="1:7">
      <c r="A10" s="11"/>
      <c r="B10" s="11"/>
      <c r="C10" s="11"/>
      <c r="D10" s="11"/>
      <c r="E10" s="11"/>
      <c r="F10" s="11"/>
      <c r="G10" s="11"/>
    </row>
    <row r="11" s="1" customFormat="1" ht="15" spans="1:7">
      <c r="A11" s="11"/>
      <c r="B11" s="11"/>
      <c r="C11" s="11"/>
      <c r="D11" s="11"/>
      <c r="E11" s="11"/>
      <c r="F11" s="11"/>
      <c r="G11" s="11"/>
    </row>
    <row r="12" s="1" customFormat="1" ht="15" spans="1:7">
      <c r="A12" s="11"/>
      <c r="B12" s="11"/>
      <c r="C12" s="11"/>
      <c r="D12" s="11"/>
      <c r="E12" s="11"/>
      <c r="F12" s="11"/>
      <c r="G12" s="11"/>
    </row>
    <row r="13" s="1" customFormat="1" ht="15" spans="1:7">
      <c r="A13" s="11"/>
      <c r="B13" s="11"/>
      <c r="C13" s="11"/>
      <c r="D13" s="11"/>
      <c r="E13" s="11"/>
      <c r="F13" s="11"/>
      <c r="G13" s="11"/>
    </row>
    <row r="14" s="1" customFormat="1" ht="15" spans="1:7">
      <c r="A14" s="11"/>
      <c r="B14" s="11"/>
      <c r="C14" s="11"/>
      <c r="D14" s="11"/>
      <c r="E14" s="11"/>
      <c r="F14" s="11"/>
      <c r="G14" s="11"/>
    </row>
    <row r="15" s="1" customFormat="1" ht="15" spans="1:7">
      <c r="A15" s="11"/>
      <c r="B15" s="11"/>
      <c r="C15" s="11"/>
      <c r="D15" s="11"/>
      <c r="E15" s="11"/>
      <c r="F15" s="11"/>
      <c r="G15" s="11"/>
    </row>
    <row r="16" s="1" customFormat="1" ht="15" spans="5:7">
      <c r="E16" s="11"/>
      <c r="F16" s="11"/>
      <c r="G16" s="11"/>
    </row>
    <row r="17" s="1" customFormat="1" ht="15" spans="4:6">
      <c r="D17" s="11"/>
      <c r="E17" s="11"/>
      <c r="F17" s="11"/>
    </row>
    <row r="18" s="1" customFormat="1" ht="15" spans="2:6">
      <c r="B18" s="11"/>
      <c r="C18" s="11"/>
      <c r="D18" s="11"/>
      <c r="F18" s="11"/>
    </row>
    <row r="19" s="1" customFormat="1" ht="15" spans="3:7">
      <c r="C19" s="11"/>
      <c r="E19" s="11"/>
      <c r="G19" s="11"/>
    </row>
    <row r="20" s="1" customFormat="1" ht="15" spans="3:7">
      <c r="C20" s="11"/>
      <c r="G20" s="11"/>
    </row>
    <row r="21" s="1" customFormat="1" ht="15" spans="5:7">
      <c r="E21" s="11"/>
      <c r="G21" s="11"/>
    </row>
    <row r="22" s="1" customFormat="1" ht="15"/>
    <row r="23" s="1" customFormat="1" ht="15"/>
    <row r="24" s="1" customFormat="1" ht="15"/>
    <row r="25" s="1" customFormat="1" ht="15" spans="4:4">
      <c r="D25" s="11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055555555556" right="0.393055555555556" top="0.786805555555556" bottom="0.786805555555556" header="0.5" footer="0.590277777777778"/>
  <pageSetup paperSize="9" firstPageNumber="465" orientation="landscape" useFirstPageNumber="1" horizontalDpi="300" verticalDpi="300"/>
  <headerFooter alignWithMargins="0">
    <oddFooter>&amp;C&amp;12&amp;P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showZeros="0" view="pageBreakPreview" zoomScale="60" zoomScaleNormal="100" zoomScaleSheetLayoutView="60" workbookViewId="0">
      <selection activeCell="B11" sqref="B11"/>
    </sheetView>
  </sheetViews>
  <sheetFormatPr defaultColWidth="9.13333333333333" defaultRowHeight="12.75" customHeight="1" outlineLevelCol="7"/>
  <cols>
    <col min="1" max="1" width="16.7142857142857" style="1" customWidth="1"/>
    <col min="2" max="2" width="27.2190476190476" style="1" customWidth="1"/>
    <col min="3" max="5" width="28" style="1" customWidth="1"/>
    <col min="6" max="6" width="9.13333333333333" style="1" customWidth="1"/>
    <col min="7" max="7" width="13.5714285714286" style="1" customWidth="1"/>
    <col min="8" max="9" width="9.13333333333333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159</v>
      </c>
      <c r="B2" s="14"/>
      <c r="C2" s="14"/>
      <c r="D2" s="14"/>
      <c r="E2" s="14"/>
      <c r="F2" s="15"/>
      <c r="G2" s="15"/>
    </row>
    <row r="3" s="1" customFormat="1" ht="25" customHeight="1" spans="1:7">
      <c r="A3" s="16" t="s">
        <v>11</v>
      </c>
      <c r="B3" s="17"/>
      <c r="C3" s="17"/>
      <c r="D3" s="17"/>
      <c r="E3" s="18" t="s">
        <v>12</v>
      </c>
      <c r="F3" s="13"/>
      <c r="G3" s="13"/>
    </row>
    <row r="4" s="1" customFormat="1" ht="25" customHeight="1" spans="1:7">
      <c r="A4" s="4" t="s">
        <v>69</v>
      </c>
      <c r="B4" s="4"/>
      <c r="C4" s="4" t="s">
        <v>93</v>
      </c>
      <c r="D4" s="4"/>
      <c r="E4" s="4"/>
      <c r="F4" s="13"/>
      <c r="G4" s="13"/>
    </row>
    <row r="5" s="1" customFormat="1" ht="25" customHeight="1" spans="1:7">
      <c r="A5" s="4" t="s">
        <v>75</v>
      </c>
      <c r="B5" s="3" t="s">
        <v>76</v>
      </c>
      <c r="C5" s="19" t="s">
        <v>38</v>
      </c>
      <c r="D5" s="19" t="s">
        <v>70</v>
      </c>
      <c r="E5" s="19" t="s">
        <v>71</v>
      </c>
      <c r="F5" s="13"/>
      <c r="G5" s="13"/>
    </row>
    <row r="6" s="1" customFormat="1" ht="25" customHeight="1" spans="1:8">
      <c r="A6" s="5" t="s">
        <v>52</v>
      </c>
      <c r="B6" s="5" t="s">
        <v>52</v>
      </c>
      <c r="C6" s="20">
        <v>1</v>
      </c>
      <c r="D6" s="20">
        <f>C6+1</f>
        <v>2</v>
      </c>
      <c r="E6" s="20">
        <f>D6+1</f>
        <v>3</v>
      </c>
      <c r="F6" s="13"/>
      <c r="G6" s="13"/>
      <c r="H6" s="11"/>
    </row>
    <row r="7" s="1" customFormat="1" ht="26" customHeight="1" spans="1:7">
      <c r="A7" s="6"/>
      <c r="B7" s="6"/>
      <c r="C7" s="21"/>
      <c r="D7" s="22"/>
      <c r="E7" s="21"/>
      <c r="F7" s="13"/>
      <c r="G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786805555555556" bottom="0.786805555555556" header="0.5" footer="0.590277777777778"/>
  <pageSetup paperSize="9" firstPageNumber="466" orientation="landscape" useFirstPageNumber="1" horizontalDpi="300" verticalDpi="300"/>
  <headerFooter alignWithMargins="0"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pc201810221120</cp:lastModifiedBy>
  <dcterms:created xsi:type="dcterms:W3CDTF">2020-02-27T06:58:52Z</dcterms:created>
  <dcterms:modified xsi:type="dcterms:W3CDTF">2021-06-01T03:21:59Z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