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预算支出表" sheetId="9" r:id="rId9"/>
    <sheet name="部门整体支出绩效目标表" sheetId="10" r:id="rId10"/>
    <sheet name="重点项目绩效目标表" sheetId="11" r:id="rId11"/>
  </sheets>
  <externalReferences>
    <externalReference r:id="rId14"/>
  </externalReferences>
  <definedNames>
    <definedName name="_xlnm.Print_Titles" localSheetId="0">'收支预算总表'!$A:$D,'收支预算总表'!$1:$4</definedName>
    <definedName name="_xlnm.Print_Area" localSheetId="0">'收支预算总表'!$A$1:$D$22</definedName>
    <definedName name="_xlnm.Print_Titles" localSheetId="1">'部门收入总表'!$A:$O,'部门收入总表'!$1:$5</definedName>
    <definedName name="_xlnm.Print_Area" localSheetId="1">'部门收入总表'!$A$1:$O$13</definedName>
    <definedName name="_xlnm.Print_Titles" localSheetId="2">'部门支出总表'!$A:$H,'部门支出总表'!$1:$5</definedName>
    <definedName name="_xlnm.Print_Area" localSheetId="2">'部门支出总表'!$A$1:$H$13</definedName>
    <definedName name="_xlnm.Print_Titles" localSheetId="3">'财拨收支总表'!$A:$F,'财拨收支总表'!$1:$4</definedName>
    <definedName name="_xlnm.Print_Area" localSheetId="3">'财拨收支总表'!$A$1:$F$17</definedName>
    <definedName name="_xlnm.Print_Titles" localSheetId="4">'一般公共预算支出表'!$A:$E,'一般公共预算支出表'!$1:$5</definedName>
    <definedName name="_xlnm.Print_Area" localSheetId="4">'一般公共预算支出表'!$A$1:$E$13</definedName>
    <definedName name="_xlnm.Print_Titles" localSheetId="5">'一般公共预算基本支出表'!$A:$E,'一般公共预算基本支出表'!$1:$5</definedName>
    <definedName name="_xlnm.Print_Area" localSheetId="5">'一般公共预算基本支出表'!$A$1:$E$36</definedName>
    <definedName name="_xlnm.Print_Titles" localSheetId="6">'三公表'!$A:$G,'三公表'!$1:$4</definedName>
    <definedName name="_xlnm.Print_Area" localSheetId="6">'三公表'!$A$1:$G$6</definedName>
    <definedName name="_xlnm.Print_Titles" localSheetId="7">'政府性基金'!$A:$E,'政府性基金'!$1:$5</definedName>
    <definedName name="_xlnm.Print_Area" localSheetId="7">'政府性基金'!$A$1:$E$6</definedName>
    <definedName name="_xlnm.Print_Titles" localSheetId="9">'部门整体支出绩效目标表'!$A:$C,'部门整体支出绩效目标表'!$1:$4</definedName>
    <definedName name="_xlnm.Print_Area" localSheetId="9">'部门整体支出绩效目标表'!$A$1:$C$12</definedName>
    <definedName name="_xlnm.Print_Titles" localSheetId="10">'重点项目绩效目标表'!$A:$D,'重点项目绩效目标表'!$1:$5</definedName>
    <definedName name="_xlnm.Print_Area" localSheetId="10">'重点项目绩效目标表'!$A$1:$D$15</definedName>
  </definedNames>
  <calcPr fullCalcOnLoad="1"/>
</workbook>
</file>

<file path=xl/sharedStrings.xml><?xml version="1.0" encoding="utf-8"?>
<sst xmlns="http://schemas.openxmlformats.org/spreadsheetml/2006/main" count="424" uniqueCount="301">
  <si>
    <t>收支预算总表</t>
  </si>
  <si>
    <t>填报单位:609001全南县扶贫办公室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</si>
  <si>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</si>
  <si>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</si>
  <si>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</si>
  <si>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</si>
  <si>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</si>
  <si>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</si>
  <si>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</si>
  <si>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</si>
  <si>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</si>
  <si>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</si>
  <si>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</si>
  <si>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</si>
  <si>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</si>
  <si>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</si>
  <si>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</si>
  <si>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</si>
  <si>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</si>
  <si>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</si>
  <si>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</si>
  <si>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</si>
  <si>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</si>
  <si>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</si>
  <si>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</si>
  <si>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</si>
  <si>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</si>
  <si>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</si>
  <si>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</si>
  <si>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</si>
  <si>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</si>
  <si>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</si>
  <si>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</si>
  <si>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</si>
  <si>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</si>
  <si>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</si>
  <si>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</si>
  <si>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</si>
  <si>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</si>
  <si>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</si>
  <si>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</si>
  <si>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</si>
  <si>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</si>
  <si>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</si>
  <si>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</si>
  <si>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</si>
  <si>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</si>
  <si>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</si>
  <si>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</si>
  <si>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</si>
  <si>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</si>
  <si>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</si>
  <si>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扶贫</t>
  </si>
  <si>
    <t>　　2130501</t>
  </si>
  <si>
    <t>　　行政运行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</si>
  <si>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</si>
  <si>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</si>
  <si>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</si>
  <si>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</si>
  <si>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</si>
  <si>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</si>
  <si>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</si>
  <si>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</si>
  <si>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</si>
  <si>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</si>
  <si>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</si>
  <si>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</si>
  <si>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</si>
  <si>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</si>
  <si>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</si>
  <si>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</si>
  <si>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</si>
  <si>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</si>
  <si>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</si>
  <si>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</si>
  <si>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</si>
  <si>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</si>
  <si>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</si>
  <si>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</si>
  <si>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</si>
  <si>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</si>
  <si>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</si>
  <si>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</si>
  <si>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</si>
  <si>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</si>
  <si>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</si>
  <si>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</si>
  <si>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</si>
  <si>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</si>
  <si>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</si>
  <si>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</si>
  <si>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</si>
  <si>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</si>
  <si>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</si>
  <si>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</si>
  <si>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</si>
  <si>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</si>
  <si>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</si>
  <si>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</si>
  <si>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</si>
  <si>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</si>
  <si>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</si>
  <si>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</si>
  <si>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</si>
  <si>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</si>
  <si>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</si>
  <si>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</si>
  <si>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</si>
  <si>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</si>
  <si>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</si>
  <si>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</si>
  <si>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</si>
  <si>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</si>
  <si>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</si>
  <si>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</si>
  <si>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</si>
  <si>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</si>
  <si>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</si>
  <si>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</si>
  <si>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</si>
  <si>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</si>
  <si>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</si>
  <si>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</si>
  <si>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</si>
  <si>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</si>
  <si>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</si>
  <si>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</si>
  <si>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</si>
  <si>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</si>
  <si>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</si>
  <si>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</si>
  <si>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</si>
  <si>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</si>
  <si>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</si>
  <si>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</si>
  <si>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</si>
  <si>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</si>
  <si>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</si>
  <si>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</si>
  <si>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</si>
  <si>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</si>
  <si>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</si>
  <si>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</si>
  <si>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</si>
  <si>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</si>
  <si>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</si>
  <si>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</si>
  <si>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</si>
  <si>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</si>
  <si>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</si>
  <si>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</si>
  <si>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</si>
  <si>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</si>
  <si>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609</t>
  </si>
  <si>
    <t>扶贫办</t>
  </si>
  <si>
    <t>政府性基金预算支出表</t>
  </si>
  <si>
    <t>注：全南县扶贫办无国有资本经营预算支出</t>
  </si>
  <si>
    <t>国有资本经营预算支出表</t>
  </si>
  <si>
    <t>单位：万元</t>
  </si>
  <si>
    <t>2021年预算数</t>
  </si>
  <si>
    <t>部门整体支出绩效目标申报表</t>
  </si>
  <si>
    <t>（ 2021 年度）</t>
  </si>
  <si>
    <t>部门名称</t>
  </si>
  <si>
    <t>全南县扶贫办公室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</si>
  <si>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</si>
  <si>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</si>
  <si>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</si>
  <si>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</si>
  <si>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</si>
  <si>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</si>
  <si>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</si>
  <si>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</si>
  <si>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专项业务经费</t>
  </si>
  <si>
    <t>金额合计</t>
  </si>
  <si>
    <t>年度
总体
目标</t>
  </si>
  <si>
    <t xml:space="preserve"> 目标1：按上级要求完成整村推进、易地扶贫搬迁项目目标任务。
 目标2：按上级要求完成大中型水库移民后期扶持、小型水库移民解困目标任务。
 目标3：按上级要求完成2021年精准扶贫工作目标任务。
 目标4：按上级要求完成其他2021工作目标任务。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</si>
  <si>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</si>
  <si>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</si>
  <si>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</si>
  <si>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</si>
  <si>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</si>
  <si>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</si>
  <si>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</si>
  <si>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</si>
  <si>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部门在职人员</t>
  </si>
  <si>
    <t>14人</t>
  </si>
  <si>
    <t>离退休人员</t>
  </si>
  <si>
    <t>2人</t>
  </si>
  <si>
    <t>临聘人员</t>
  </si>
  <si>
    <t>1人</t>
  </si>
  <si>
    <t>开展业务培训次数</t>
  </si>
  <si>
    <t>2次以上</t>
  </si>
  <si>
    <t>全年培训人次</t>
  </si>
  <si>
    <t>50人次以上</t>
  </si>
  <si>
    <t>质量指标</t>
  </si>
  <si>
    <t>预算完成率</t>
  </si>
  <si>
    <t>财政拨款支出数/财政拨款收入数×100%</t>
  </si>
  <si>
    <t>结转结余率</t>
  </si>
  <si>
    <t>≦5%</t>
  </si>
  <si>
    <t>本年结转结余数/本年决算收入数×100%</t>
  </si>
  <si>
    <t>公用经费预决算差异率</t>
  </si>
  <si>
    <t>≤100%</t>
  </si>
  <si>
    <t>公用经费支出数/公用经费预算调整数×100%</t>
  </si>
  <si>
    <t>“三公经费”控制率</t>
  </si>
  <si>
    <t>三公经费支出数/三公经费预算数×100%</t>
  </si>
  <si>
    <t>在职人数控制率</t>
  </si>
  <si>
    <t>本年实有在职人数/编制人数×100%</t>
  </si>
  <si>
    <t>扶贫和移民项目验收合格率</t>
  </si>
  <si>
    <t>政府采购执行率</t>
  </si>
  <si>
    <t>重点工作办结率</t>
  </si>
  <si>
    <t>指党委、政府、人大、相关部门交办或下达的工作任务</t>
  </si>
  <si>
    <t>保证专项资金使用规范，提高使用效率</t>
  </si>
  <si>
    <t>规范使用资金</t>
  </si>
  <si>
    <t>时效指标</t>
  </si>
  <si>
    <t>职工工资发放及时率</t>
  </si>
  <si>
    <t>每月20号以前</t>
  </si>
  <si>
    <t>为民办事及时率</t>
  </si>
  <si>
    <t>显著提高</t>
  </si>
  <si>
    <t>扶贫和移民项目完成及时率</t>
  </si>
  <si>
    <t>按时完成</t>
  </si>
  <si>
    <t>成本指标</t>
  </si>
  <si>
    <t>人均工资成本</t>
  </si>
  <si>
    <t>万元/人/年</t>
  </si>
  <si>
    <t>公用经费支出成本</t>
  </si>
  <si>
    <t>控制在预算内</t>
  </si>
  <si>
    <t>“三公经费”支出节约率</t>
  </si>
  <si>
    <t>下降1%</t>
  </si>
  <si>
    <t>（预算支出-实际支出）/预算支出*100%</t>
  </si>
  <si>
    <t>采购成本控制率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</si>
  <si>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0%</t>
    </r>
  </si>
  <si>
    <t>（实际成本-计划成本）/计划成本*100%</t>
  </si>
  <si>
    <t>扶贫项目专项经费成本</t>
  </si>
  <si>
    <t>效益指标</t>
  </si>
  <si>
    <t>经济效益
指标</t>
  </si>
  <si>
    <t>“三公经费”节约率</t>
  </si>
  <si>
    <t>比上年下降0.5%</t>
  </si>
  <si>
    <t>（本年三公经费支出数-上年三公经费支出数）/上年三公经费支出数×100%</t>
  </si>
  <si>
    <t>行政运行成本节约率</t>
  </si>
  <si>
    <t>下降2%</t>
  </si>
  <si>
    <t>职工收入水平平均增幅</t>
  </si>
  <si>
    <r>
      <rPr>
        <sz val="10"/>
        <rFont val="SimSun"/>
        <family val="0"/>
      </rPr>
      <t>≧</t>
    </r>
    <r>
      <rPr>
        <sz val="10"/>
        <rFont val="宋体"/>
        <family val="0"/>
      </rPr>
      <t>2%</t>
    </r>
  </si>
  <si>
    <t>社会效益
指标</t>
  </si>
  <si>
    <t>部门决算信息公开</t>
  </si>
  <si>
    <t>按财政要求公开</t>
  </si>
  <si>
    <t>扶贫和移民项目完成可受益群众</t>
  </si>
  <si>
    <t>1万人以上</t>
  </si>
  <si>
    <t>维护社会稳定、和谐发展</t>
  </si>
  <si>
    <t>效果显著</t>
  </si>
  <si>
    <t>提高部门履职服务保障工作水平</t>
  </si>
  <si>
    <t>有所提高</t>
  </si>
  <si>
    <t>提高对办事群众的态度</t>
  </si>
  <si>
    <t>提升</t>
  </si>
  <si>
    <t>生态效益
指标</t>
  </si>
  <si>
    <t>改善人居生活环境</t>
  </si>
  <si>
    <t>有一定效果/明显</t>
  </si>
  <si>
    <t>可持续影响
指标</t>
  </si>
  <si>
    <t>长期保障工作平稳进行</t>
  </si>
  <si>
    <t>长期</t>
  </si>
  <si>
    <t>满意度
指标</t>
  </si>
  <si>
    <t>服务对象
满意度指标</t>
  </si>
  <si>
    <t>在职职工满意度</t>
  </si>
  <si>
    <t>≧90%</t>
  </si>
  <si>
    <t>离退休职工满意度</t>
  </si>
  <si>
    <t>服务对象或受益群众满意度</t>
  </si>
  <si>
    <t>培训对象满意度</t>
  </si>
  <si>
    <t>重点项目绩效目标表</t>
  </si>
  <si>
    <t>(2021年度)</t>
  </si>
  <si>
    <t>项目名称</t>
  </si>
  <si>
    <t>专项业务经费项目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</si>
  <si>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</si>
  <si>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</si>
  <si>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</si>
  <si>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</si>
  <si>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</si>
  <si>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</si>
  <si>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</si>
  <si>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</si>
  <si>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</si>
  <si>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扎实推进巩固拓展脱贫攻坚成果同乡村振兴有效衔接。</t>
  </si>
  <si>
    <t>数量</t>
  </si>
  <si>
    <t>&gt;=14人</t>
  </si>
  <si>
    <t>质量</t>
  </si>
  <si>
    <t>专项资金使用规范，提高使用效率</t>
  </si>
  <si>
    <t>规范</t>
  </si>
  <si>
    <t>时效</t>
  </si>
  <si>
    <t>为职工工资发放及时</t>
  </si>
  <si>
    <t>100%</t>
  </si>
  <si>
    <t>成本</t>
  </si>
  <si>
    <t>专项经费成本</t>
  </si>
  <si>
    <t>10万元</t>
  </si>
  <si>
    <t>经济效益</t>
  </si>
  <si>
    <t>行政运行成本节约率下降</t>
  </si>
  <si>
    <t>=2%</t>
  </si>
  <si>
    <t>社会效益</t>
  </si>
  <si>
    <t>部门履职服务保障工作水平有所提高</t>
  </si>
  <si>
    <t>改善人居生活环境有一定效果</t>
  </si>
  <si>
    <t>有一定效果</t>
  </si>
  <si>
    <t>可持续影响</t>
  </si>
  <si>
    <t>平稳</t>
  </si>
  <si>
    <t>满意度</t>
  </si>
  <si>
    <t>&gt;=90%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</si>
</sst>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sz val="12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7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vertical="center" wrapText="1"/>
      <protection/>
    </xf>
    <xf numFmtId="0" fontId="8" fillId="33" borderId="9" xfId="63" applyFont="1" applyFill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9" fontId="8" fillId="0" borderId="9" xfId="63" applyNumberFormat="1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4" fontId="11" fillId="0" borderId="22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" fontId="11" fillId="0" borderId="22" xfId="0" applyNumberFormat="1" applyFont="1" applyBorder="1" applyAlignment="1" applyProtection="1">
      <alignment horizontal="right" vertical="center" wrapText="1"/>
      <protection/>
    </xf>
    <xf numFmtId="4" fontId="11" fillId="0" borderId="2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37" fontId="11" fillId="0" borderId="28" xfId="0" applyNumberFormat="1" applyFont="1" applyBorder="1" applyAlignment="1" applyProtection="1">
      <alignment horizontal="center" vertical="center" wrapText="1"/>
      <protection/>
    </xf>
    <xf numFmtId="37" fontId="11" fillId="0" borderId="25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lef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center" vertical="center"/>
      <protection/>
    </xf>
    <xf numFmtId="4" fontId="11" fillId="0" borderId="24" xfId="0" applyNumberFormat="1" applyFont="1" applyBorder="1" applyAlignment="1" applyProtection="1">
      <alignment horizontal="center" vertical="center" wrapText="1"/>
      <protection/>
    </xf>
    <xf numFmtId="4" fontId="11" fillId="0" borderId="23" xfId="0" applyNumberFormat="1" applyFont="1" applyBorder="1" applyAlignment="1" applyProtection="1">
      <alignment horizontal="left" vertical="center"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4" fontId="11" fillId="0" borderId="29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horizontal="right" vertical="center"/>
      <protection/>
    </xf>
    <xf numFmtId="49" fontId="11" fillId="0" borderId="29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horizontal="left" vertical="center"/>
      <protection/>
    </xf>
    <xf numFmtId="4" fontId="11" fillId="0" borderId="24" xfId="0" applyNumberFormat="1" applyFont="1" applyBorder="1" applyAlignment="1" applyProtection="1">
      <alignment horizontal="right" vertical="center" wrapText="1"/>
      <protection/>
    </xf>
    <xf numFmtId="49" fontId="11" fillId="0" borderId="22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horizontal="center" vertical="center"/>
      <protection/>
    </xf>
    <xf numFmtId="180" fontId="15" fillId="34" borderId="0" xfId="0" applyNumberFormat="1" applyFont="1" applyFill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4" fontId="11" fillId="0" borderId="2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/>
      <protection/>
    </xf>
    <xf numFmtId="4" fontId="11" fillId="0" borderId="30" xfId="0" applyNumberFormat="1" applyFont="1" applyBorder="1" applyAlignment="1" applyProtection="1">
      <alignment horizontal="right" vertical="center" wrapText="1"/>
      <protection/>
    </xf>
    <xf numFmtId="0" fontId="11" fillId="0" borderId="22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/>
      <protection/>
    </xf>
    <xf numFmtId="4" fontId="11" fillId="0" borderId="29" xfId="0" applyNumberFormat="1" applyFont="1" applyBorder="1" applyAlignment="1" applyProtection="1">
      <alignment horizontal="left" vertical="center"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4" fontId="11" fillId="0" borderId="29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9478ed62ef14713b298cb488fb879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6">
          <cell r="B6">
            <v>1835799</v>
          </cell>
        </row>
        <row r="7">
          <cell r="A7" t="str">
            <v>社会保障和就业支出</v>
          </cell>
          <cell r="B7">
            <v>9060</v>
          </cell>
        </row>
        <row r="8">
          <cell r="A8" t="str">
            <v>农林水支出</v>
          </cell>
          <cell r="B8">
            <v>1826739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view="pageBreakPreview" zoomScale="60" workbookViewId="0" topLeftCell="A1">
      <selection activeCell="M25" sqref="M25"/>
    </sheetView>
  </sheetViews>
  <sheetFormatPr defaultColWidth="9.140625" defaultRowHeight="12.75" customHeight="1"/>
  <cols>
    <col min="1" max="1" width="36.140625" style="2" customWidth="1"/>
    <col min="2" max="2" width="24.28125" style="2" customWidth="1"/>
    <col min="3" max="3" width="44.57421875" style="2" customWidth="1"/>
    <col min="4" max="4" width="25.00390625" style="2" customWidth="1"/>
    <col min="5" max="255" width="9.140625" style="2" customWidth="1"/>
  </cols>
  <sheetData>
    <row r="1" spans="1:4" s="48" customFormat="1" ht="29.25" customHeight="1">
      <c r="A1" s="49" t="s">
        <v>0</v>
      </c>
      <c r="B1" s="49"/>
      <c r="C1" s="49"/>
      <c r="D1" s="49"/>
    </row>
    <row r="2" spans="1:4" s="2" customFormat="1" ht="17.25" customHeight="1">
      <c r="A2" s="43" t="s">
        <v>1</v>
      </c>
      <c r="B2" s="51"/>
      <c r="C2" s="51"/>
      <c r="D2" s="52" t="s">
        <v>2</v>
      </c>
    </row>
    <row r="3" spans="1:4" s="2" customFormat="1" ht="17.25" customHeight="1">
      <c r="A3" s="54" t="s">
        <v>3</v>
      </c>
      <c r="B3" s="54"/>
      <c r="C3" s="54" t="s">
        <v>4</v>
      </c>
      <c r="D3" s="54"/>
    </row>
    <row r="4" spans="1:4" s="2" customFormat="1" ht="17.25" customHeight="1">
      <c r="A4" s="54" t="s">
        <v>5</v>
      </c>
      <c r="B4" s="57" t="s">
        <v>6</v>
      </c>
      <c r="C4" s="56" t="s">
        <v>7</v>
      </c>
      <c r="D4" s="56" t="s">
        <v>6</v>
      </c>
    </row>
    <row r="5" spans="1:4" s="2" customFormat="1" ht="17.25" customHeight="1">
      <c r="A5" s="85" t="s">
        <v>8</v>
      </c>
      <c r="B5" s="86">
        <v>1456029</v>
      </c>
      <c r="C5" s="105" t="str">
        <f>'[1]支出总表（引用）'!A7</f>
        <v>社会保障和就业支出</v>
      </c>
      <c r="D5" s="106">
        <f>'[1]支出总表（引用）'!B7</f>
        <v>9060</v>
      </c>
    </row>
    <row r="6" spans="1:4" s="2" customFormat="1" ht="17.25" customHeight="1">
      <c r="A6" s="85" t="s">
        <v>9</v>
      </c>
      <c r="B6" s="86">
        <v>1356029</v>
      </c>
      <c r="C6" s="105" t="str">
        <f>'[1]支出总表（引用）'!A8</f>
        <v>农林水支出</v>
      </c>
      <c r="D6" s="106">
        <f>'[1]支出总表（引用）'!B8</f>
        <v>1826739</v>
      </c>
    </row>
    <row r="7" spans="1:4" s="2" customFormat="1" ht="17.25" customHeight="1">
      <c r="A7" s="85" t="s">
        <v>10</v>
      </c>
      <c r="B7" s="86">
        <v>100000</v>
      </c>
      <c r="C7" s="105">
        <f>'[1]支出总表（引用）'!A9</f>
        <v>0</v>
      </c>
      <c r="D7" s="106">
        <f>'[1]支出总表（引用）'!B9</f>
        <v>0</v>
      </c>
    </row>
    <row r="8" spans="1:4" s="2" customFormat="1" ht="17.25" customHeight="1">
      <c r="A8" s="85" t="s">
        <v>11</v>
      </c>
      <c r="B8" s="86"/>
      <c r="C8" s="105">
        <f>'[1]支出总表（引用）'!A10</f>
        <v>0</v>
      </c>
      <c r="D8" s="106">
        <f>'[1]支出总表（引用）'!B10</f>
        <v>0</v>
      </c>
    </row>
    <row r="9" spans="1:4" s="2" customFormat="1" ht="17.25" customHeight="1">
      <c r="A9" s="85" t="s">
        <v>12</v>
      </c>
      <c r="B9" s="86"/>
      <c r="C9" s="105">
        <f>'[1]支出总表（引用）'!A11</f>
        <v>0</v>
      </c>
      <c r="D9" s="106">
        <f>'[1]支出总表（引用）'!B11</f>
        <v>0</v>
      </c>
    </row>
    <row r="10" spans="1:4" s="2" customFormat="1" ht="17.25" customHeight="1">
      <c r="A10" s="85" t="s">
        <v>13</v>
      </c>
      <c r="B10" s="86"/>
      <c r="C10" s="105">
        <f>'[1]支出总表（引用）'!A12</f>
        <v>0</v>
      </c>
      <c r="D10" s="106">
        <f>'[1]支出总表（引用）'!B12</f>
        <v>0</v>
      </c>
    </row>
    <row r="11" spans="1:4" s="2" customFormat="1" ht="17.25" customHeight="1">
      <c r="A11" s="85" t="s">
        <v>14</v>
      </c>
      <c r="B11" s="86"/>
      <c r="C11" s="105">
        <f>'[1]支出总表（引用）'!A13</f>
        <v>0</v>
      </c>
      <c r="D11" s="106">
        <f>'[1]支出总表（引用）'!B13</f>
        <v>0</v>
      </c>
    </row>
    <row r="12" spans="1:4" s="2" customFormat="1" ht="17.25" customHeight="1">
      <c r="A12" s="85" t="s">
        <v>15</v>
      </c>
      <c r="B12" s="86">
        <v>379770</v>
      </c>
      <c r="C12" s="105">
        <f>'[1]支出总表（引用）'!A14</f>
        <v>0</v>
      </c>
      <c r="D12" s="106">
        <f>'[1]支出总表（引用）'!B14</f>
        <v>0</v>
      </c>
    </row>
    <row r="13" spans="1:4" s="2" customFormat="1" ht="17.25" customHeight="1">
      <c r="A13" s="85" t="s">
        <v>16</v>
      </c>
      <c r="B13" s="86"/>
      <c r="C13" s="105">
        <f>'[1]支出总表（引用）'!A15</f>
        <v>0</v>
      </c>
      <c r="D13" s="106">
        <f>'[1]支出总表（引用）'!B15</f>
        <v>0</v>
      </c>
    </row>
    <row r="14" spans="1:4" s="2" customFormat="1" ht="17.25" customHeight="1">
      <c r="A14" s="85" t="s">
        <v>17</v>
      </c>
      <c r="B14" s="61"/>
      <c r="C14" s="105">
        <f>'[1]支出总表（引用）'!A16</f>
        <v>0</v>
      </c>
      <c r="D14" s="106">
        <f>'[1]支出总表（引用）'!B16</f>
        <v>0</v>
      </c>
    </row>
    <row r="15" spans="1:4" s="2" customFormat="1" ht="17.25" customHeight="1">
      <c r="A15" s="91"/>
      <c r="B15" s="92"/>
      <c r="C15" s="105">
        <f>'[1]支出总表（引用）'!A17</f>
        <v>0</v>
      </c>
      <c r="D15" s="106">
        <f>'[1]支出总表（引用）'!B17</f>
        <v>0</v>
      </c>
    </row>
    <row r="16" spans="1:4" s="2" customFormat="1" ht="19.5" customHeight="1">
      <c r="A16" s="91"/>
      <c r="B16" s="61"/>
      <c r="C16" s="105">
        <f>'[1]支出总表（引用）'!A49</f>
        <v>0</v>
      </c>
      <c r="D16" s="106">
        <f>'[1]支出总表（引用）'!B49</f>
        <v>0</v>
      </c>
    </row>
    <row r="17" spans="1:4" s="2" customFormat="1" ht="17.25" customHeight="1">
      <c r="A17" s="94" t="s">
        <v>18</v>
      </c>
      <c r="B17" s="86">
        <f>SUM(B5,B10,B11,B12,B13,B14)</f>
        <v>1835799</v>
      </c>
      <c r="C17" s="94" t="s">
        <v>19</v>
      </c>
      <c r="D17" s="61">
        <f>'[1]支出总表（引用）'!B6</f>
        <v>1835799</v>
      </c>
    </row>
    <row r="18" spans="1:4" s="2" customFormat="1" ht="17.25" customHeight="1">
      <c r="A18" s="85" t="s">
        <v>20</v>
      </c>
      <c r="B18" s="86"/>
      <c r="C18" s="107" t="s">
        <v>21</v>
      </c>
      <c r="D18" s="61"/>
    </row>
    <row r="19" spans="1:4" s="2" customFormat="1" ht="17.25" customHeight="1">
      <c r="A19" s="85" t="s">
        <v>22</v>
      </c>
      <c r="B19" s="108"/>
      <c r="C19" s="109"/>
      <c r="D19" s="61"/>
    </row>
    <row r="20" spans="1:4" s="2" customFormat="1" ht="17.25" customHeight="1">
      <c r="A20" s="110"/>
      <c r="B20" s="111"/>
      <c r="C20" s="109"/>
      <c r="D20" s="61"/>
    </row>
    <row r="21" spans="1:4" s="2" customFormat="1" ht="17.25" customHeight="1">
      <c r="A21" s="94" t="s">
        <v>23</v>
      </c>
      <c r="B21" s="112">
        <f>SUM(B17,B18,B19)</f>
        <v>1835799</v>
      </c>
      <c r="C21" s="94" t="s">
        <v>24</v>
      </c>
      <c r="D21" s="61">
        <f>B21</f>
        <v>1835799</v>
      </c>
    </row>
    <row r="22" spans="1:254" s="2" customFormat="1" ht="19.5" customHeight="1">
      <c r="A22" s="59"/>
      <c r="B22" s="59"/>
      <c r="C22" s="59"/>
      <c r="D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1:254" s="2" customFormat="1" ht="19.5" customHeight="1">
      <c r="A23" s="59"/>
      <c r="B23" s="59"/>
      <c r="C23" s="59"/>
      <c r="D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1:254" s="2" customFormat="1" ht="19.5" customHeight="1">
      <c r="A24" s="59"/>
      <c r="B24" s="59"/>
      <c r="C24" s="59"/>
      <c r="D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s="2" customFormat="1" ht="19.5" customHeight="1">
      <c r="A25" s="59"/>
      <c r="B25" s="59"/>
      <c r="C25" s="59"/>
      <c r="D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s="2" customFormat="1" ht="19.5" customHeight="1">
      <c r="A26" s="59"/>
      <c r="B26" s="59"/>
      <c r="C26" s="59"/>
      <c r="D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s="2" customFormat="1" ht="19.5" customHeight="1">
      <c r="A27" s="59"/>
      <c r="B27" s="59"/>
      <c r="C27" s="59"/>
      <c r="D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1:254" s="2" customFormat="1" ht="19.5" customHeight="1">
      <c r="A28" s="59"/>
      <c r="B28" s="59"/>
      <c r="C28" s="59"/>
      <c r="D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1:254" s="2" customFormat="1" ht="19.5" customHeight="1">
      <c r="A29" s="59"/>
      <c r="B29" s="59"/>
      <c r="C29" s="59"/>
      <c r="D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1:254" s="2" customFormat="1" ht="19.5" customHeight="1">
      <c r="A30" s="59"/>
      <c r="B30" s="59"/>
      <c r="C30" s="59"/>
      <c r="D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s="2" customFormat="1" ht="19.5" customHeight="1">
      <c r="A31" s="59"/>
      <c r="B31" s="59"/>
      <c r="C31" s="59"/>
      <c r="D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  <row r="32" spans="1:254" s="2" customFormat="1" ht="19.5" customHeight="1">
      <c r="A32" s="59"/>
      <c r="B32" s="59"/>
      <c r="C32" s="59"/>
      <c r="D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</row>
    <row r="33" spans="1:254" s="2" customFormat="1" ht="19.5" customHeight="1">
      <c r="A33" s="59"/>
      <c r="B33" s="59"/>
      <c r="C33" s="59"/>
      <c r="D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4" s="2" customFormat="1" ht="19.5" customHeight="1">
      <c r="A34" s="59"/>
      <c r="B34" s="59"/>
      <c r="C34" s="59"/>
      <c r="D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254" s="2" customFormat="1" ht="19.5" customHeight="1">
      <c r="A35" s="59"/>
      <c r="B35" s="59"/>
      <c r="C35" s="59"/>
      <c r="D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s="2" customFormat="1" ht="19.5" customHeight="1">
      <c r="A36" s="59"/>
      <c r="B36" s="59"/>
      <c r="C36" s="59"/>
      <c r="D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</row>
    <row r="37" spans="1:254" s="2" customFormat="1" ht="19.5" customHeight="1">
      <c r="A37" s="59"/>
      <c r="B37" s="59"/>
      <c r="C37" s="59"/>
      <c r="D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</row>
    <row r="38" spans="1:254" s="2" customFormat="1" ht="19.5" customHeight="1">
      <c r="A38" s="59"/>
      <c r="B38" s="59"/>
      <c r="C38" s="59"/>
      <c r="D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</row>
    <row r="39" spans="1:254" s="2" customFormat="1" ht="19.5" customHeight="1">
      <c r="A39" s="59"/>
      <c r="B39" s="59"/>
      <c r="C39" s="59"/>
      <c r="D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</row>
    <row r="40" spans="1:254" s="2" customFormat="1" ht="19.5" customHeight="1">
      <c r="A40" s="59"/>
      <c r="B40" s="59"/>
      <c r="C40" s="59"/>
      <c r="D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</row>
    <row r="41" spans="1:254" s="2" customFormat="1" ht="19.5" customHeight="1">
      <c r="A41" s="59"/>
      <c r="B41" s="59"/>
      <c r="C41" s="59"/>
      <c r="D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</row>
    <row r="42" spans="1:254" s="2" customFormat="1" ht="19.5" customHeight="1">
      <c r="A42" s="59"/>
      <c r="B42" s="59"/>
      <c r="C42" s="59"/>
      <c r="D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</row>
    <row r="43" spans="1:254" s="2" customFormat="1" ht="19.5" customHeight="1">
      <c r="A43" s="59"/>
      <c r="B43" s="59"/>
      <c r="C43" s="59"/>
      <c r="D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</row>
    <row r="44" spans="1:254" s="2" customFormat="1" ht="19.5" customHeight="1">
      <c r="A44" s="59"/>
      <c r="B44" s="59"/>
      <c r="C44" s="59"/>
      <c r="D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  <row r="45" spans="1:254" s="2" customFormat="1" ht="19.5" customHeight="1">
      <c r="A45" s="59"/>
      <c r="B45" s="59"/>
      <c r="C45" s="59"/>
      <c r="D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</row>
    <row r="46" spans="1:254" s="2" customFormat="1" ht="19.5" customHeight="1">
      <c r="A46" s="59"/>
      <c r="B46" s="59"/>
      <c r="C46" s="59"/>
      <c r="D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</row>
    <row r="47" spans="1:254" s="2" customFormat="1" ht="19.5" customHeight="1">
      <c r="A47" s="59"/>
      <c r="B47" s="59"/>
      <c r="C47" s="59"/>
      <c r="D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</row>
    <row r="48" spans="1:254" s="2" customFormat="1" ht="19.5" customHeight="1">
      <c r="A48" s="59"/>
      <c r="B48" s="59"/>
      <c r="C48" s="59"/>
      <c r="D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</row>
    <row r="49" spans="1:254" s="2" customFormat="1" ht="19.5" customHeight="1">
      <c r="A49" s="59"/>
      <c r="B49" s="59"/>
      <c r="C49" s="59"/>
      <c r="D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s="2" customFormat="1" ht="19.5" customHeight="1">
      <c r="A50" s="59"/>
      <c r="B50" s="59"/>
      <c r="C50" s="59"/>
      <c r="D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</row>
    <row r="51" spans="1:254" s="2" customFormat="1" ht="19.5" customHeight="1">
      <c r="A51" s="59"/>
      <c r="B51" s="59"/>
      <c r="C51" s="59"/>
      <c r="D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</row>
    <row r="52" spans="1:254" s="2" customFormat="1" ht="19.5" customHeight="1">
      <c r="A52" s="59"/>
      <c r="B52" s="59"/>
      <c r="C52" s="59"/>
      <c r="D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</row>
    <row r="53" spans="1:254" s="2" customFormat="1" ht="19.5" customHeight="1">
      <c r="A53" s="59"/>
      <c r="B53" s="59"/>
      <c r="C53" s="59"/>
      <c r="D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</row>
    <row r="54" spans="1:254" s="2" customFormat="1" ht="19.5" customHeight="1">
      <c r="A54" s="59"/>
      <c r="B54" s="59"/>
      <c r="C54" s="59"/>
      <c r="D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</row>
    <row r="55" spans="1:254" s="2" customFormat="1" ht="19.5" customHeight="1">
      <c r="A55" s="59"/>
      <c r="B55" s="59"/>
      <c r="C55" s="59"/>
      <c r="D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</row>
    <row r="56" spans="1:254" s="2" customFormat="1" ht="19.5" customHeight="1">
      <c r="A56" s="59"/>
      <c r="B56" s="59"/>
      <c r="C56" s="59"/>
      <c r="D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</row>
    <row r="57" spans="1:254" s="2" customFormat="1" ht="19.5" customHeight="1">
      <c r="A57" s="59"/>
      <c r="B57" s="59"/>
      <c r="C57" s="59"/>
      <c r="D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</row>
    <row r="58" spans="1:254" s="2" customFormat="1" ht="19.5" customHeight="1">
      <c r="A58" s="59"/>
      <c r="B58" s="59"/>
      <c r="C58" s="59"/>
      <c r="D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</row>
    <row r="59" spans="1:254" s="2" customFormat="1" ht="19.5" customHeight="1">
      <c r="A59" s="59"/>
      <c r="B59" s="59"/>
      <c r="C59" s="59"/>
      <c r="D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</row>
    <row r="60" spans="1:254" s="2" customFormat="1" ht="19.5" customHeight="1">
      <c r="A60" s="59"/>
      <c r="B60" s="59"/>
      <c r="C60" s="59"/>
      <c r="D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s="2" customFormat="1" ht="19.5" customHeight="1">
      <c r="A61" s="59"/>
      <c r="B61" s="59"/>
      <c r="C61" s="59"/>
      <c r="D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</row>
    <row r="62" spans="1:254" s="2" customFormat="1" ht="19.5" customHeight="1">
      <c r="A62" s="59"/>
      <c r="B62" s="59"/>
      <c r="C62" s="59"/>
      <c r="D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</row>
    <row r="63" spans="1:254" s="2" customFormat="1" ht="19.5" customHeight="1">
      <c r="A63" s="59"/>
      <c r="B63" s="59"/>
      <c r="C63" s="59"/>
      <c r="D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8958333333333334" right="0.38958333333333334" top="0.9798611111111111" bottom="0.7909722222222222" header="0.5" footer="0.5902777777777778"/>
  <pageSetup firstPageNumber="1059" useFirstPageNumber="1"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28">
      <selection activeCell="I38" sqref="I38"/>
    </sheetView>
  </sheetViews>
  <sheetFormatPr defaultColWidth="10.28125" defaultRowHeight="12.75"/>
  <cols>
    <col min="1" max="3" width="10.28125" style="16" customWidth="1"/>
    <col min="4" max="4" width="6.421875" style="16" customWidth="1"/>
    <col min="5" max="5" width="23.28125" style="16" customWidth="1"/>
    <col min="6" max="6" width="13.00390625" style="16" customWidth="1"/>
    <col min="7" max="7" width="17.421875" style="17" customWidth="1"/>
    <col min="8" max="8" width="39.8515625" style="16" customWidth="1"/>
    <col min="9" max="16384" width="10.28125" style="16" customWidth="1"/>
  </cols>
  <sheetData>
    <row r="1" spans="1:8" s="16" customFormat="1" ht="20.25">
      <c r="A1" s="18" t="s">
        <v>160</v>
      </c>
      <c r="B1" s="18"/>
      <c r="C1" s="18"/>
      <c r="D1" s="18"/>
      <c r="E1" s="18"/>
      <c r="F1" s="18"/>
      <c r="G1" s="18"/>
      <c r="H1" s="18"/>
    </row>
    <row r="2" spans="1:8" s="16" customFormat="1" ht="14.25">
      <c r="A2" s="19" t="s">
        <v>161</v>
      </c>
      <c r="B2" s="19"/>
      <c r="C2" s="19"/>
      <c r="D2" s="19"/>
      <c r="E2" s="19"/>
      <c r="F2" s="19"/>
      <c r="G2" s="19"/>
      <c r="H2" s="19"/>
    </row>
    <row r="3" spans="1:8" s="16" customFormat="1" ht="13.5" customHeight="1">
      <c r="A3" s="20" t="s">
        <v>162</v>
      </c>
      <c r="B3" s="20"/>
      <c r="C3" s="20"/>
      <c r="D3" s="20" t="s">
        <v>163</v>
      </c>
      <c r="E3" s="20"/>
      <c r="F3" s="20"/>
      <c r="G3" s="20"/>
      <c r="H3" s="20"/>
    </row>
    <row r="4" spans="1:8" s="16" customFormat="1" ht="15" customHeight="1">
      <c r="A4" s="20" t="s">
        <v>164</v>
      </c>
      <c r="B4" s="20" t="s">
        <v>165</v>
      </c>
      <c r="C4" s="20"/>
      <c r="D4" s="20" t="s">
        <v>166</v>
      </c>
      <c r="E4" s="20"/>
      <c r="F4" s="20" t="s">
        <v>167</v>
      </c>
      <c r="G4" s="20"/>
      <c r="H4" s="20"/>
    </row>
    <row r="5" spans="1:8" s="16" customFormat="1" ht="15" customHeight="1">
      <c r="A5" s="20"/>
      <c r="B5" s="20"/>
      <c r="C5" s="20"/>
      <c r="D5" s="20"/>
      <c r="E5" s="20"/>
      <c r="F5" s="20" t="s">
        <v>168</v>
      </c>
      <c r="G5" s="20" t="s">
        <v>30</v>
      </c>
      <c r="H5" s="20" t="s">
        <v>169</v>
      </c>
    </row>
    <row r="6" spans="1:8" s="16" customFormat="1" ht="15" customHeight="1">
      <c r="A6" s="20"/>
      <c r="B6" s="20" t="s">
        <v>170</v>
      </c>
      <c r="C6" s="20"/>
      <c r="D6" s="20" t="s">
        <v>59</v>
      </c>
      <c r="E6" s="20"/>
      <c r="F6" s="21">
        <f>G6+H6</f>
        <v>163.57999999999998</v>
      </c>
      <c r="G6" s="22">
        <v>125.6</v>
      </c>
      <c r="H6" s="23">
        <v>37.98</v>
      </c>
    </row>
    <row r="7" spans="1:8" s="16" customFormat="1" ht="15" customHeight="1">
      <c r="A7" s="20"/>
      <c r="B7" s="20" t="s">
        <v>171</v>
      </c>
      <c r="C7" s="20"/>
      <c r="D7" s="20" t="s">
        <v>172</v>
      </c>
      <c r="E7" s="20"/>
      <c r="F7" s="21">
        <v>10</v>
      </c>
      <c r="G7" s="22">
        <v>10</v>
      </c>
      <c r="H7" s="23"/>
    </row>
    <row r="8" spans="1:8" s="16" customFormat="1" ht="15" customHeight="1">
      <c r="A8" s="20"/>
      <c r="B8" s="20"/>
      <c r="C8" s="20"/>
      <c r="D8" s="20"/>
      <c r="E8" s="20"/>
      <c r="F8" s="21">
        <f aca="true" t="shared" si="0" ref="F8:F10">SUM(G8:H8)</f>
        <v>0</v>
      </c>
      <c r="G8" s="22"/>
      <c r="H8" s="23"/>
    </row>
    <row r="9" spans="1:8" s="16" customFormat="1" ht="15" customHeight="1">
      <c r="A9" s="20"/>
      <c r="B9" s="20"/>
      <c r="C9" s="20"/>
      <c r="D9" s="20"/>
      <c r="E9" s="20"/>
      <c r="F9" s="21">
        <f t="shared" si="0"/>
        <v>0</v>
      </c>
      <c r="G9" s="22"/>
      <c r="H9" s="23"/>
    </row>
    <row r="10" spans="1:8" s="16" customFormat="1" ht="15" customHeight="1">
      <c r="A10" s="20"/>
      <c r="B10" s="20" t="s">
        <v>173</v>
      </c>
      <c r="C10" s="20"/>
      <c r="D10" s="20"/>
      <c r="E10" s="20"/>
      <c r="F10" s="21">
        <f t="shared" si="0"/>
        <v>173.57999999999998</v>
      </c>
      <c r="G10" s="24">
        <f>SUM(G6:G9)</f>
        <v>135.6</v>
      </c>
      <c r="H10" s="21">
        <f>SUM(H6:H9)</f>
        <v>37.98</v>
      </c>
    </row>
    <row r="11" spans="1:8" s="16" customFormat="1" ht="66" customHeight="1">
      <c r="A11" s="20" t="s">
        <v>174</v>
      </c>
      <c r="B11" s="25" t="s">
        <v>175</v>
      </c>
      <c r="C11" s="25"/>
      <c r="D11" s="25"/>
      <c r="E11" s="25"/>
      <c r="F11" s="25"/>
      <c r="G11" s="20"/>
      <c r="H11" s="25"/>
    </row>
    <row r="12" spans="1:8" s="16" customFormat="1" ht="15" customHeight="1">
      <c r="A12" s="20" t="s">
        <v>176</v>
      </c>
      <c r="B12" s="20" t="s">
        <v>177</v>
      </c>
      <c r="C12" s="20" t="s">
        <v>178</v>
      </c>
      <c r="D12" s="20"/>
      <c r="E12" s="20" t="s">
        <v>179</v>
      </c>
      <c r="F12" s="20"/>
      <c r="G12" s="20" t="s">
        <v>180</v>
      </c>
      <c r="H12" s="20" t="s">
        <v>181</v>
      </c>
    </row>
    <row r="13" spans="1:8" s="16" customFormat="1" ht="15" customHeight="1">
      <c r="A13" s="20"/>
      <c r="B13" s="26" t="s">
        <v>182</v>
      </c>
      <c r="C13" s="27" t="s">
        <v>183</v>
      </c>
      <c r="D13" s="28"/>
      <c r="E13" s="25" t="s">
        <v>184</v>
      </c>
      <c r="F13" s="25"/>
      <c r="G13" s="20" t="s">
        <v>185</v>
      </c>
      <c r="H13" s="20"/>
    </row>
    <row r="14" spans="1:8" s="16" customFormat="1" ht="15" customHeight="1">
      <c r="A14" s="20"/>
      <c r="B14" s="29"/>
      <c r="C14" s="30"/>
      <c r="D14" s="31"/>
      <c r="E14" s="25" t="s">
        <v>186</v>
      </c>
      <c r="F14" s="25"/>
      <c r="G14" s="20" t="s">
        <v>187</v>
      </c>
      <c r="H14" s="20"/>
    </row>
    <row r="15" spans="1:8" s="16" customFormat="1" ht="15" customHeight="1">
      <c r="A15" s="20"/>
      <c r="B15" s="29"/>
      <c r="C15" s="30"/>
      <c r="D15" s="31"/>
      <c r="E15" s="25" t="s">
        <v>188</v>
      </c>
      <c r="F15" s="25"/>
      <c r="G15" s="20" t="s">
        <v>189</v>
      </c>
      <c r="H15" s="20"/>
    </row>
    <row r="16" spans="1:8" s="16" customFormat="1" ht="15" customHeight="1">
      <c r="A16" s="20"/>
      <c r="B16" s="29"/>
      <c r="C16" s="30"/>
      <c r="D16" s="31"/>
      <c r="E16" s="25" t="s">
        <v>190</v>
      </c>
      <c r="F16" s="25"/>
      <c r="G16" s="20" t="s">
        <v>191</v>
      </c>
      <c r="H16" s="20"/>
    </row>
    <row r="17" spans="1:8" s="16" customFormat="1" ht="15" customHeight="1">
      <c r="A17" s="20"/>
      <c r="B17" s="29"/>
      <c r="C17" s="32"/>
      <c r="D17" s="33"/>
      <c r="E17" s="25" t="s">
        <v>192</v>
      </c>
      <c r="F17" s="25"/>
      <c r="G17" s="20" t="s">
        <v>193</v>
      </c>
      <c r="H17" s="25"/>
    </row>
    <row r="18" spans="1:8" s="16" customFormat="1" ht="13.5">
      <c r="A18" s="20"/>
      <c r="B18" s="29"/>
      <c r="C18" s="20" t="s">
        <v>194</v>
      </c>
      <c r="D18" s="20"/>
      <c r="E18" s="25" t="s">
        <v>195</v>
      </c>
      <c r="F18" s="25"/>
      <c r="G18" s="34">
        <v>0.95</v>
      </c>
      <c r="H18" s="25" t="s">
        <v>196</v>
      </c>
    </row>
    <row r="19" spans="1:8" s="16" customFormat="1" ht="13.5">
      <c r="A19" s="20"/>
      <c r="B19" s="29"/>
      <c r="C19" s="20"/>
      <c r="D19" s="20"/>
      <c r="E19" s="25" t="s">
        <v>197</v>
      </c>
      <c r="F19" s="25"/>
      <c r="G19" s="20" t="s">
        <v>198</v>
      </c>
      <c r="H19" s="25" t="s">
        <v>199</v>
      </c>
    </row>
    <row r="20" spans="1:8" s="16" customFormat="1" ht="13.5">
      <c r="A20" s="20"/>
      <c r="B20" s="29"/>
      <c r="C20" s="20"/>
      <c r="D20" s="20"/>
      <c r="E20" s="25" t="s">
        <v>200</v>
      </c>
      <c r="F20" s="25"/>
      <c r="G20" s="20" t="s">
        <v>201</v>
      </c>
      <c r="H20" s="25" t="s">
        <v>202</v>
      </c>
    </row>
    <row r="21" spans="1:8" s="16" customFormat="1" ht="13.5">
      <c r="A21" s="20"/>
      <c r="B21" s="29"/>
      <c r="C21" s="20"/>
      <c r="D21" s="20"/>
      <c r="E21" s="25" t="s">
        <v>203</v>
      </c>
      <c r="F21" s="25"/>
      <c r="G21" s="20" t="s">
        <v>201</v>
      </c>
      <c r="H21" s="25" t="s">
        <v>204</v>
      </c>
    </row>
    <row r="22" spans="1:8" s="16" customFormat="1" ht="13.5">
      <c r="A22" s="20"/>
      <c r="B22" s="29"/>
      <c r="C22" s="20"/>
      <c r="D22" s="20"/>
      <c r="E22" s="25" t="s">
        <v>205</v>
      </c>
      <c r="F22" s="25"/>
      <c r="G22" s="20" t="s">
        <v>201</v>
      </c>
      <c r="H22" s="25" t="s">
        <v>206</v>
      </c>
    </row>
    <row r="23" spans="1:8" s="16" customFormat="1" ht="15" customHeight="1">
      <c r="A23" s="20"/>
      <c r="B23" s="29"/>
      <c r="C23" s="20"/>
      <c r="D23" s="20"/>
      <c r="E23" s="25" t="s">
        <v>207</v>
      </c>
      <c r="F23" s="25"/>
      <c r="G23" s="34">
        <v>1</v>
      </c>
      <c r="H23" s="25"/>
    </row>
    <row r="24" spans="1:8" s="16" customFormat="1" ht="15" customHeight="1">
      <c r="A24" s="20"/>
      <c r="B24" s="29"/>
      <c r="C24" s="20"/>
      <c r="D24" s="20"/>
      <c r="E24" s="25" t="s">
        <v>208</v>
      </c>
      <c r="F24" s="25"/>
      <c r="G24" s="34">
        <v>1</v>
      </c>
      <c r="H24" s="25"/>
    </row>
    <row r="25" spans="1:8" s="16" customFormat="1" ht="24">
      <c r="A25" s="20"/>
      <c r="B25" s="29"/>
      <c r="C25" s="20"/>
      <c r="D25" s="20"/>
      <c r="E25" s="25" t="s">
        <v>209</v>
      </c>
      <c r="F25" s="25"/>
      <c r="G25" s="34">
        <v>1</v>
      </c>
      <c r="H25" s="25" t="s">
        <v>210</v>
      </c>
    </row>
    <row r="26" spans="1:8" s="16" customFormat="1" ht="13.5">
      <c r="A26" s="20"/>
      <c r="B26" s="29"/>
      <c r="C26" s="20"/>
      <c r="D26" s="20"/>
      <c r="E26" s="25" t="s">
        <v>211</v>
      </c>
      <c r="F26" s="25"/>
      <c r="G26" s="20" t="s">
        <v>212</v>
      </c>
      <c r="H26" s="25"/>
    </row>
    <row r="27" spans="1:8" s="16" customFormat="1" ht="13.5">
      <c r="A27" s="20"/>
      <c r="B27" s="29"/>
      <c r="C27" s="20" t="s">
        <v>213</v>
      </c>
      <c r="D27" s="20"/>
      <c r="E27" s="25" t="s">
        <v>214</v>
      </c>
      <c r="F27" s="25"/>
      <c r="G27" s="20" t="s">
        <v>215</v>
      </c>
      <c r="H27" s="25"/>
    </row>
    <row r="28" spans="1:8" s="16" customFormat="1" ht="13.5">
      <c r="A28" s="20"/>
      <c r="B28" s="29"/>
      <c r="C28" s="20"/>
      <c r="D28" s="20"/>
      <c r="E28" s="25" t="s">
        <v>216</v>
      </c>
      <c r="F28" s="25"/>
      <c r="G28" s="20" t="s">
        <v>217</v>
      </c>
      <c r="H28" s="25"/>
    </row>
    <row r="29" spans="1:8" s="16" customFormat="1" ht="13.5">
      <c r="A29" s="20"/>
      <c r="B29" s="29"/>
      <c r="C29" s="20"/>
      <c r="D29" s="20"/>
      <c r="E29" s="25" t="s">
        <v>218</v>
      </c>
      <c r="F29" s="25"/>
      <c r="G29" s="20" t="s">
        <v>219</v>
      </c>
      <c r="H29" s="25"/>
    </row>
    <row r="30" spans="1:8" s="16" customFormat="1" ht="13.5">
      <c r="A30" s="20"/>
      <c r="B30" s="29"/>
      <c r="C30" s="30" t="s">
        <v>220</v>
      </c>
      <c r="D30" s="31"/>
      <c r="E30" s="25" t="s">
        <v>221</v>
      </c>
      <c r="F30" s="25"/>
      <c r="G30" s="20" t="s">
        <v>222</v>
      </c>
      <c r="H30" s="25"/>
    </row>
    <row r="31" spans="1:8" s="16" customFormat="1" ht="13.5">
      <c r="A31" s="20"/>
      <c r="B31" s="29"/>
      <c r="C31" s="30"/>
      <c r="D31" s="31"/>
      <c r="E31" s="25" t="s">
        <v>223</v>
      </c>
      <c r="F31" s="25"/>
      <c r="G31" s="20" t="s">
        <v>224</v>
      </c>
      <c r="H31" s="25"/>
    </row>
    <row r="32" spans="1:8" s="16" customFormat="1" ht="13.5">
      <c r="A32" s="20"/>
      <c r="B32" s="29"/>
      <c r="C32" s="30"/>
      <c r="D32" s="31"/>
      <c r="E32" s="25" t="s">
        <v>225</v>
      </c>
      <c r="F32" s="25"/>
      <c r="G32" s="20" t="s">
        <v>226</v>
      </c>
      <c r="H32" s="25" t="s">
        <v>227</v>
      </c>
    </row>
    <row r="33" spans="1:8" s="16" customFormat="1" ht="13.5">
      <c r="A33" s="20"/>
      <c r="B33" s="29"/>
      <c r="C33" s="30"/>
      <c r="D33" s="31"/>
      <c r="E33" s="25" t="s">
        <v>228</v>
      </c>
      <c r="F33" s="25"/>
      <c r="G33" s="35" t="s">
        <v>229</v>
      </c>
      <c r="H33" s="25" t="s">
        <v>230</v>
      </c>
    </row>
    <row r="34" spans="1:8" s="16" customFormat="1" ht="13.5">
      <c r="A34" s="20"/>
      <c r="B34" s="29"/>
      <c r="C34" s="30"/>
      <c r="D34" s="31"/>
      <c r="E34" s="25" t="s">
        <v>231</v>
      </c>
      <c r="F34" s="25"/>
      <c r="G34" s="20" t="s">
        <v>224</v>
      </c>
      <c r="H34" s="25"/>
    </row>
    <row r="35" spans="1:8" s="16" customFormat="1" ht="24">
      <c r="A35" s="20"/>
      <c r="B35" s="20" t="s">
        <v>232</v>
      </c>
      <c r="C35" s="27" t="s">
        <v>233</v>
      </c>
      <c r="D35" s="28"/>
      <c r="E35" s="25" t="s">
        <v>234</v>
      </c>
      <c r="F35" s="25"/>
      <c r="G35" s="20" t="s">
        <v>235</v>
      </c>
      <c r="H35" s="20" t="s">
        <v>236</v>
      </c>
    </row>
    <row r="36" spans="1:8" s="16" customFormat="1" ht="15" customHeight="1">
      <c r="A36" s="20"/>
      <c r="B36" s="20"/>
      <c r="C36" s="30"/>
      <c r="D36" s="31"/>
      <c r="E36" s="25" t="s">
        <v>237</v>
      </c>
      <c r="F36" s="25"/>
      <c r="G36" s="20" t="s">
        <v>238</v>
      </c>
      <c r="H36" s="20"/>
    </row>
    <row r="37" spans="1:8" s="16" customFormat="1" ht="15" customHeight="1">
      <c r="A37" s="20"/>
      <c r="B37" s="20"/>
      <c r="C37" s="32"/>
      <c r="D37" s="33"/>
      <c r="E37" s="25" t="s">
        <v>239</v>
      </c>
      <c r="F37" s="25"/>
      <c r="G37" s="35" t="s">
        <v>240</v>
      </c>
      <c r="H37" s="20"/>
    </row>
    <row r="38" spans="1:8" s="16" customFormat="1" ht="13.5">
      <c r="A38" s="20"/>
      <c r="B38" s="20"/>
      <c r="C38" s="30" t="s">
        <v>241</v>
      </c>
      <c r="D38" s="31"/>
      <c r="E38" s="25" t="s">
        <v>242</v>
      </c>
      <c r="F38" s="25"/>
      <c r="G38" s="35" t="s">
        <v>243</v>
      </c>
      <c r="H38" s="20"/>
    </row>
    <row r="39" spans="1:8" s="16" customFormat="1" ht="15" customHeight="1">
      <c r="A39" s="20"/>
      <c r="B39" s="20"/>
      <c r="C39" s="30"/>
      <c r="D39" s="31"/>
      <c r="E39" s="25" t="s">
        <v>244</v>
      </c>
      <c r="F39" s="25"/>
      <c r="G39" s="35" t="s">
        <v>245</v>
      </c>
      <c r="H39" s="20"/>
    </row>
    <row r="40" spans="1:8" s="16" customFormat="1" ht="15" customHeight="1">
      <c r="A40" s="20"/>
      <c r="B40" s="20"/>
      <c r="C40" s="30"/>
      <c r="D40" s="31"/>
      <c r="E40" s="25" t="s">
        <v>246</v>
      </c>
      <c r="F40" s="25"/>
      <c r="G40" s="35" t="s">
        <v>247</v>
      </c>
      <c r="H40" s="20"/>
    </row>
    <row r="41" spans="1:8" s="16" customFormat="1" ht="15" customHeight="1">
      <c r="A41" s="20"/>
      <c r="B41" s="20"/>
      <c r="C41" s="30"/>
      <c r="D41" s="31"/>
      <c r="E41" s="25" t="s">
        <v>248</v>
      </c>
      <c r="F41" s="25"/>
      <c r="G41" s="35" t="s">
        <v>249</v>
      </c>
      <c r="H41" s="20"/>
    </row>
    <row r="42" spans="1:8" s="16" customFormat="1" ht="15" customHeight="1">
      <c r="A42" s="20"/>
      <c r="B42" s="20"/>
      <c r="C42" s="30"/>
      <c r="D42" s="31"/>
      <c r="E42" s="25" t="s">
        <v>250</v>
      </c>
      <c r="F42" s="25"/>
      <c r="G42" s="35" t="s">
        <v>251</v>
      </c>
      <c r="H42" s="20"/>
    </row>
    <row r="43" spans="1:8" s="16" customFormat="1" ht="13.5">
      <c r="A43" s="20"/>
      <c r="B43" s="20"/>
      <c r="C43" s="20" t="s">
        <v>252</v>
      </c>
      <c r="D43" s="20"/>
      <c r="E43" s="25" t="s">
        <v>253</v>
      </c>
      <c r="F43" s="25"/>
      <c r="G43" s="20" t="s">
        <v>254</v>
      </c>
      <c r="H43" s="20"/>
    </row>
    <row r="44" spans="1:8" s="16" customFormat="1" ht="24" customHeight="1">
      <c r="A44" s="20"/>
      <c r="B44" s="20"/>
      <c r="C44" s="20" t="s">
        <v>255</v>
      </c>
      <c r="D44" s="20"/>
      <c r="E44" s="25" t="s">
        <v>256</v>
      </c>
      <c r="F44" s="25"/>
      <c r="G44" s="20" t="s">
        <v>257</v>
      </c>
      <c r="H44" s="20"/>
    </row>
    <row r="45" spans="1:8" s="16" customFormat="1" ht="13.5">
      <c r="A45" s="20"/>
      <c r="B45" s="26" t="s">
        <v>258</v>
      </c>
      <c r="C45" s="27" t="s">
        <v>259</v>
      </c>
      <c r="D45" s="28"/>
      <c r="E45" s="25" t="s">
        <v>260</v>
      </c>
      <c r="F45" s="25"/>
      <c r="G45" s="20" t="s">
        <v>261</v>
      </c>
      <c r="H45" s="20"/>
    </row>
    <row r="46" spans="1:8" s="16" customFormat="1" ht="13.5">
      <c r="A46" s="20"/>
      <c r="B46" s="29"/>
      <c r="C46" s="30"/>
      <c r="D46" s="31"/>
      <c r="E46" s="25" t="s">
        <v>262</v>
      </c>
      <c r="F46" s="25"/>
      <c r="G46" s="20" t="s">
        <v>261</v>
      </c>
      <c r="H46" s="20"/>
    </row>
    <row r="47" spans="1:8" s="16" customFormat="1" ht="13.5">
      <c r="A47" s="20"/>
      <c r="B47" s="29"/>
      <c r="C47" s="30"/>
      <c r="D47" s="31"/>
      <c r="E47" s="25" t="s">
        <v>263</v>
      </c>
      <c r="F47" s="25"/>
      <c r="G47" s="20" t="s">
        <v>261</v>
      </c>
      <c r="H47" s="20"/>
    </row>
    <row r="48" spans="1:8" s="16" customFormat="1" ht="13.5">
      <c r="A48" s="20"/>
      <c r="B48" s="36"/>
      <c r="C48" s="32"/>
      <c r="D48" s="33"/>
      <c r="E48" s="25" t="s">
        <v>264</v>
      </c>
      <c r="F48" s="25"/>
      <c r="G48" s="20" t="s">
        <v>261</v>
      </c>
      <c r="H48" s="20"/>
    </row>
  </sheetData>
  <sheetProtection formatCells="0" formatColumns="0" formatRows="0" insertColumns="0" insertRows="0" insertHyperlinks="0" deleteColumns="0" deleteRows="0" sort="0" autoFilter="0" pivotTables="0"/>
  <mergeCells count="69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A4:A10"/>
    <mergeCell ref="A12:A48"/>
    <mergeCell ref="B13:B34"/>
    <mergeCell ref="B35:B44"/>
    <mergeCell ref="B45:B48"/>
    <mergeCell ref="B4:C5"/>
    <mergeCell ref="D4:E5"/>
    <mergeCell ref="C13:D17"/>
    <mergeCell ref="C18:D26"/>
    <mergeCell ref="C27:D29"/>
    <mergeCell ref="C30:D34"/>
    <mergeCell ref="C35:D37"/>
    <mergeCell ref="C38:D42"/>
    <mergeCell ref="C45:D48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G16" sqref="G16:H16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s="1" customFormat="1" ht="22.5">
      <c r="A1" s="3" t="s">
        <v>265</v>
      </c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 t="s">
        <v>266</v>
      </c>
      <c r="B2" s="4"/>
      <c r="C2" s="4"/>
      <c r="D2" s="4"/>
      <c r="E2" s="4"/>
      <c r="F2" s="4"/>
      <c r="G2" s="4"/>
      <c r="H2" s="4"/>
    </row>
    <row r="3" spans="1:8" s="1" customFormat="1" ht="30" customHeight="1">
      <c r="A3" s="4" t="s">
        <v>267</v>
      </c>
      <c r="B3" s="4"/>
      <c r="C3" s="4" t="s">
        <v>268</v>
      </c>
      <c r="D3" s="4"/>
      <c r="E3" s="4"/>
      <c r="F3" s="4"/>
      <c r="G3" s="4"/>
      <c r="H3" s="4"/>
    </row>
    <row r="4" spans="1:8" s="1" customFormat="1" ht="27.75" customHeight="1">
      <c r="A4" s="4" t="s">
        <v>269</v>
      </c>
      <c r="B4" s="4"/>
      <c r="C4" s="4" t="s">
        <v>163</v>
      </c>
      <c r="D4" s="4"/>
      <c r="E4" s="4" t="s">
        <v>270</v>
      </c>
      <c r="F4" s="4"/>
      <c r="G4" s="4" t="s">
        <v>163</v>
      </c>
      <c r="H4" s="4"/>
    </row>
    <row r="5" spans="1:8" s="1" customFormat="1" ht="19.5" customHeight="1">
      <c r="A5" s="4" t="s">
        <v>271</v>
      </c>
      <c r="B5" s="4"/>
      <c r="C5" s="4" t="s">
        <v>272</v>
      </c>
      <c r="D5" s="4"/>
      <c r="E5" s="4" t="s">
        <v>273</v>
      </c>
      <c r="F5" s="4"/>
      <c r="G5" s="5">
        <v>44197</v>
      </c>
      <c r="H5" s="4"/>
    </row>
    <row r="6" spans="1:8" s="1" customFormat="1" ht="19.5" customHeight="1">
      <c r="A6" s="4"/>
      <c r="B6" s="4"/>
      <c r="C6" s="4"/>
      <c r="D6" s="4"/>
      <c r="E6" s="4"/>
      <c r="F6" s="4"/>
      <c r="G6" s="5">
        <v>44561</v>
      </c>
      <c r="H6" s="4"/>
    </row>
    <row r="7" spans="1:8" s="1" customFormat="1" ht="19.5" customHeight="1">
      <c r="A7" s="4" t="s">
        <v>274</v>
      </c>
      <c r="B7" s="4"/>
      <c r="C7" s="4" t="s">
        <v>275</v>
      </c>
      <c r="D7" s="4"/>
      <c r="E7" s="4">
        <v>10</v>
      </c>
      <c r="F7" s="4"/>
      <c r="G7" s="4"/>
      <c r="H7" s="4"/>
    </row>
    <row r="8" spans="1:8" s="1" customFormat="1" ht="19.5" customHeight="1">
      <c r="A8" s="4"/>
      <c r="B8" s="4"/>
      <c r="C8" s="4" t="s">
        <v>276</v>
      </c>
      <c r="D8" s="4"/>
      <c r="E8" s="4">
        <v>10</v>
      </c>
      <c r="F8" s="4"/>
      <c r="G8" s="4"/>
      <c r="H8" s="4"/>
    </row>
    <row r="9" spans="1:8" s="1" customFormat="1" ht="19.5" customHeight="1">
      <c r="A9" s="4"/>
      <c r="B9" s="4"/>
      <c r="C9" s="4" t="s">
        <v>169</v>
      </c>
      <c r="D9" s="4"/>
      <c r="E9" s="4"/>
      <c r="F9" s="4"/>
      <c r="G9" s="4"/>
      <c r="H9" s="4"/>
    </row>
    <row r="10" spans="1:8" s="1" customFormat="1" ht="19.5" customHeight="1">
      <c r="A10" s="4" t="s">
        <v>277</v>
      </c>
      <c r="B10" s="4"/>
      <c r="C10" s="4"/>
      <c r="D10" s="4"/>
      <c r="E10" s="4"/>
      <c r="F10" s="4"/>
      <c r="G10" s="4"/>
      <c r="H10" s="4"/>
    </row>
    <row r="11" spans="1:8" s="1" customFormat="1" ht="61.5" customHeight="1">
      <c r="A11" s="6" t="s">
        <v>278</v>
      </c>
      <c r="B11" s="6"/>
      <c r="C11" s="6"/>
      <c r="D11" s="6"/>
      <c r="E11" s="6"/>
      <c r="F11" s="6"/>
      <c r="G11" s="6"/>
      <c r="H11" s="6"/>
    </row>
    <row r="12" spans="1:8" s="1" customFormat="1" ht="27" customHeight="1">
      <c r="A12" s="7" t="s">
        <v>177</v>
      </c>
      <c r="B12" s="7" t="s">
        <v>178</v>
      </c>
      <c r="C12" s="7" t="s">
        <v>179</v>
      </c>
      <c r="D12" s="7"/>
      <c r="E12" s="7"/>
      <c r="F12" s="7"/>
      <c r="G12" s="7" t="s">
        <v>180</v>
      </c>
      <c r="H12" s="7"/>
    </row>
    <row r="13" spans="1:8" s="2" customFormat="1" ht="18.75">
      <c r="A13" s="8" t="s">
        <v>182</v>
      </c>
      <c r="B13" s="9" t="s">
        <v>279</v>
      </c>
      <c r="C13" s="10" t="s">
        <v>184</v>
      </c>
      <c r="D13" s="10"/>
      <c r="E13" s="10"/>
      <c r="F13" s="10"/>
      <c r="G13" s="11" t="s">
        <v>280</v>
      </c>
      <c r="H13" s="11"/>
    </row>
    <row r="14" spans="1:8" s="2" customFormat="1" ht="45" customHeight="1">
      <c r="A14" s="12"/>
      <c r="B14" s="9" t="s">
        <v>281</v>
      </c>
      <c r="C14" s="10" t="s">
        <v>282</v>
      </c>
      <c r="D14" s="10"/>
      <c r="E14" s="10"/>
      <c r="F14" s="10"/>
      <c r="G14" s="11" t="s">
        <v>283</v>
      </c>
      <c r="H14" s="11"/>
    </row>
    <row r="15" spans="1:8" s="2" customFormat="1" ht="18.75">
      <c r="A15" s="12"/>
      <c r="B15" s="9" t="s">
        <v>284</v>
      </c>
      <c r="C15" s="10" t="s">
        <v>285</v>
      </c>
      <c r="D15" s="10"/>
      <c r="E15" s="10"/>
      <c r="F15" s="10"/>
      <c r="G15" s="13" t="s">
        <v>286</v>
      </c>
      <c r="H15" s="13"/>
    </row>
    <row r="16" spans="1:8" ht="18.75">
      <c r="A16" s="14"/>
      <c r="B16" s="9" t="s">
        <v>287</v>
      </c>
      <c r="C16" s="10" t="s">
        <v>288</v>
      </c>
      <c r="D16" s="10"/>
      <c r="E16" s="10"/>
      <c r="F16" s="10"/>
      <c r="G16" s="11" t="s">
        <v>289</v>
      </c>
      <c r="H16" s="11"/>
    </row>
    <row r="17" spans="1:8" ht="33" customHeight="1">
      <c r="A17" s="8" t="s">
        <v>232</v>
      </c>
      <c r="B17" s="9" t="s">
        <v>290</v>
      </c>
      <c r="C17" s="10" t="s">
        <v>291</v>
      </c>
      <c r="D17" s="10"/>
      <c r="E17" s="10"/>
      <c r="F17" s="10"/>
      <c r="G17" s="13" t="s">
        <v>292</v>
      </c>
      <c r="H17" s="13"/>
    </row>
    <row r="18" spans="1:8" ht="27" customHeight="1">
      <c r="A18" s="12"/>
      <c r="B18" s="8" t="s">
        <v>293</v>
      </c>
      <c r="C18" s="10" t="s">
        <v>294</v>
      </c>
      <c r="D18" s="10"/>
      <c r="E18" s="10"/>
      <c r="F18" s="10"/>
      <c r="G18" s="11" t="s">
        <v>249</v>
      </c>
      <c r="H18" s="11"/>
    </row>
    <row r="19" spans="1:8" ht="25.5" customHeight="1">
      <c r="A19" s="12"/>
      <c r="B19" s="14"/>
      <c r="C19" s="10" t="s">
        <v>295</v>
      </c>
      <c r="D19" s="10"/>
      <c r="E19" s="10"/>
      <c r="F19" s="10"/>
      <c r="G19" s="11" t="s">
        <v>296</v>
      </c>
      <c r="H19" s="11"/>
    </row>
    <row r="20" spans="1:8" ht="36" customHeight="1">
      <c r="A20" s="14"/>
      <c r="B20" s="15" t="s">
        <v>297</v>
      </c>
      <c r="C20" s="10" t="s">
        <v>256</v>
      </c>
      <c r="D20" s="10"/>
      <c r="E20" s="10"/>
      <c r="F20" s="10"/>
      <c r="G20" s="11" t="s">
        <v>298</v>
      </c>
      <c r="H20" s="11"/>
    </row>
    <row r="21" spans="1:8" ht="30" customHeight="1">
      <c r="A21" s="15" t="s">
        <v>299</v>
      </c>
      <c r="B21" s="15" t="s">
        <v>299</v>
      </c>
      <c r="C21" s="10" t="s">
        <v>263</v>
      </c>
      <c r="D21" s="10"/>
      <c r="E21" s="10"/>
      <c r="F21" s="10"/>
      <c r="G21" s="11" t="s">
        <v>300</v>
      </c>
      <c r="H21" s="11"/>
    </row>
  </sheetData>
  <sheetProtection formatCells="0" formatColumns="0" formatRows="0" insertColumns="0" insertRows="0" insertHyperlinks="0" deleteColumns="0" deleteRows="0" sort="0" autoFilter="0" pivotTables="0"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B18:B19"/>
    <mergeCell ref="A5:B6"/>
    <mergeCell ref="C5:D6"/>
    <mergeCell ref="E5:F6"/>
    <mergeCell ref="A7:B9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view="pageBreakPreview" zoomScale="115" zoomScaleSheetLayoutView="115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21.140625" style="2" customWidth="1"/>
    <col min="3" max="3" width="16.00390625" style="2" customWidth="1"/>
    <col min="4" max="4" width="4.140625" style="2" customWidth="1"/>
    <col min="5" max="5" width="15.57421875" style="2" customWidth="1"/>
    <col min="6" max="6" width="16.421875" style="2" customWidth="1"/>
    <col min="7" max="7" width="6.00390625" style="2" customWidth="1"/>
    <col min="8" max="8" width="12.421875" style="2" customWidth="1"/>
    <col min="9" max="9" width="3.28125" style="2" customWidth="1"/>
    <col min="10" max="10" width="3.421875" style="2" customWidth="1"/>
    <col min="11" max="11" width="2.8515625" style="2" customWidth="1"/>
    <col min="12" max="12" width="12.57421875" style="2" customWidth="1"/>
    <col min="13" max="14" width="3.28125" style="2" customWidth="1"/>
    <col min="15" max="15" width="6.00390625" style="2" customWidth="1"/>
    <col min="16" max="17" width="9.140625" style="2" customWidth="1"/>
  </cols>
  <sheetData>
    <row r="1" spans="1:15" s="48" customFormat="1" ht="29.25" customHeight="1">
      <c r="A1" s="100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2" customFormat="1" ht="27.7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2" t="s">
        <v>2</v>
      </c>
    </row>
    <row r="3" spans="1:15" s="2" customFormat="1" ht="17.25" customHeight="1">
      <c r="A3" s="54" t="s">
        <v>26</v>
      </c>
      <c r="B3" s="54" t="s">
        <v>27</v>
      </c>
      <c r="C3" s="101" t="s">
        <v>28</v>
      </c>
      <c r="D3" s="102" t="s">
        <v>29</v>
      </c>
      <c r="E3" s="54" t="s">
        <v>30</v>
      </c>
      <c r="F3" s="54"/>
      <c r="G3" s="54"/>
      <c r="H3" s="54"/>
      <c r="I3" s="54"/>
      <c r="J3" s="96" t="s">
        <v>31</v>
      </c>
      <c r="K3" s="96" t="s">
        <v>32</v>
      </c>
      <c r="L3" s="96" t="s">
        <v>33</v>
      </c>
      <c r="M3" s="96" t="s">
        <v>34</v>
      </c>
      <c r="N3" s="96" t="s">
        <v>35</v>
      </c>
      <c r="O3" s="102" t="s">
        <v>36</v>
      </c>
    </row>
    <row r="4" spans="1:15" s="2" customFormat="1" ht="117.75" customHeight="1">
      <c r="A4" s="54"/>
      <c r="B4" s="54"/>
      <c r="C4" s="103"/>
      <c r="D4" s="102"/>
      <c r="E4" s="102" t="s">
        <v>37</v>
      </c>
      <c r="F4" s="102" t="s">
        <v>38</v>
      </c>
      <c r="G4" s="102" t="s">
        <v>39</v>
      </c>
      <c r="H4" s="102" t="s">
        <v>40</v>
      </c>
      <c r="I4" s="102" t="s">
        <v>41</v>
      </c>
      <c r="J4" s="96"/>
      <c r="K4" s="96"/>
      <c r="L4" s="96"/>
      <c r="M4" s="96"/>
      <c r="N4" s="96"/>
      <c r="O4" s="102"/>
    </row>
    <row r="5" spans="1:15" s="2" customFormat="1" ht="21" customHeight="1">
      <c r="A5" s="58" t="s">
        <v>42</v>
      </c>
      <c r="B5" s="58" t="s">
        <v>42</v>
      </c>
      <c r="C5" s="58">
        <v>1</v>
      </c>
      <c r="D5" s="58">
        <f aca="true" t="shared" si="0" ref="D5:O5">C5+1</f>
        <v>2</v>
      </c>
      <c r="E5" s="58">
        <f t="shared" si="0"/>
        <v>3</v>
      </c>
      <c r="F5" s="58">
        <f t="shared" si="0"/>
        <v>4</v>
      </c>
      <c r="G5" s="58">
        <f t="shared" si="0"/>
        <v>5</v>
      </c>
      <c r="H5" s="58">
        <f t="shared" si="0"/>
        <v>6</v>
      </c>
      <c r="I5" s="58">
        <f t="shared" si="0"/>
        <v>7</v>
      </c>
      <c r="J5" s="58">
        <f t="shared" si="0"/>
        <v>8</v>
      </c>
      <c r="K5" s="58">
        <f t="shared" si="0"/>
        <v>9</v>
      </c>
      <c r="L5" s="58">
        <f t="shared" si="0"/>
        <v>10</v>
      </c>
      <c r="M5" s="58">
        <f t="shared" si="0"/>
        <v>11</v>
      </c>
      <c r="N5" s="58">
        <f t="shared" si="0"/>
        <v>12</v>
      </c>
      <c r="O5" s="58">
        <f t="shared" si="0"/>
        <v>13</v>
      </c>
    </row>
    <row r="6" spans="1:15" s="2" customFormat="1" ht="25.5" customHeight="1">
      <c r="A6" s="60" t="s">
        <v>43</v>
      </c>
      <c r="B6" s="60" t="s">
        <v>28</v>
      </c>
      <c r="C6" s="62">
        <v>1835799</v>
      </c>
      <c r="D6" s="62"/>
      <c r="E6" s="62">
        <v>1456029</v>
      </c>
      <c r="F6" s="62">
        <v>1356029</v>
      </c>
      <c r="G6" s="62"/>
      <c r="H6" s="62">
        <v>100000</v>
      </c>
      <c r="I6" s="62"/>
      <c r="J6" s="62"/>
      <c r="K6" s="62"/>
      <c r="L6" s="61">
        <v>379770</v>
      </c>
      <c r="M6" s="99"/>
      <c r="N6" s="104"/>
      <c r="O6" s="61"/>
    </row>
    <row r="7" spans="1:15" s="2" customFormat="1" ht="25.5" customHeight="1">
      <c r="A7" s="60" t="s">
        <v>44</v>
      </c>
      <c r="B7" s="60" t="s">
        <v>45</v>
      </c>
      <c r="C7" s="62">
        <v>9060</v>
      </c>
      <c r="D7" s="62"/>
      <c r="E7" s="62">
        <v>6912</v>
      </c>
      <c r="F7" s="62">
        <v>6912</v>
      </c>
      <c r="G7" s="62"/>
      <c r="H7" s="62"/>
      <c r="I7" s="62"/>
      <c r="J7" s="62"/>
      <c r="K7" s="62"/>
      <c r="L7" s="61">
        <v>2148</v>
      </c>
      <c r="M7" s="99"/>
      <c r="N7" s="104"/>
      <c r="O7" s="61"/>
    </row>
    <row r="8" spans="1:15" s="2" customFormat="1" ht="39.75" customHeight="1">
      <c r="A8" s="60" t="s">
        <v>46</v>
      </c>
      <c r="B8" s="60" t="s">
        <v>47</v>
      </c>
      <c r="C8" s="62">
        <v>9060</v>
      </c>
      <c r="D8" s="62"/>
      <c r="E8" s="62">
        <v>6912</v>
      </c>
      <c r="F8" s="62">
        <v>6912</v>
      </c>
      <c r="G8" s="62"/>
      <c r="H8" s="62"/>
      <c r="I8" s="62"/>
      <c r="J8" s="62"/>
      <c r="K8" s="62"/>
      <c r="L8" s="61">
        <v>2148</v>
      </c>
      <c r="M8" s="99"/>
      <c r="N8" s="104"/>
      <c r="O8" s="61"/>
    </row>
    <row r="9" spans="1:15" s="2" customFormat="1" ht="25.5" customHeight="1">
      <c r="A9" s="60" t="s">
        <v>48</v>
      </c>
      <c r="B9" s="60" t="s">
        <v>49</v>
      </c>
      <c r="C9" s="62">
        <v>9060</v>
      </c>
      <c r="D9" s="62"/>
      <c r="E9" s="62">
        <v>6912</v>
      </c>
      <c r="F9" s="62">
        <v>6912</v>
      </c>
      <c r="G9" s="62"/>
      <c r="H9" s="62"/>
      <c r="I9" s="62"/>
      <c r="J9" s="62"/>
      <c r="K9" s="62"/>
      <c r="L9" s="61">
        <v>2148</v>
      </c>
      <c r="M9" s="99"/>
      <c r="N9" s="104"/>
      <c r="O9" s="61"/>
    </row>
    <row r="10" spans="1:15" s="2" customFormat="1" ht="25.5" customHeight="1">
      <c r="A10" s="60" t="s">
        <v>50</v>
      </c>
      <c r="B10" s="60" t="s">
        <v>51</v>
      </c>
      <c r="C10" s="62">
        <v>1826739</v>
      </c>
      <c r="D10" s="62"/>
      <c r="E10" s="62">
        <v>1449117</v>
      </c>
      <c r="F10" s="62">
        <v>1349117</v>
      </c>
      <c r="G10" s="62"/>
      <c r="H10" s="62">
        <v>100000</v>
      </c>
      <c r="I10" s="62"/>
      <c r="J10" s="62"/>
      <c r="K10" s="62"/>
      <c r="L10" s="61">
        <v>377622</v>
      </c>
      <c r="M10" s="99"/>
      <c r="N10" s="104"/>
      <c r="O10" s="61"/>
    </row>
    <row r="11" spans="1:15" s="2" customFormat="1" ht="25.5" customHeight="1">
      <c r="A11" s="60" t="s">
        <v>46</v>
      </c>
      <c r="B11" s="60" t="s">
        <v>52</v>
      </c>
      <c r="C11" s="62">
        <v>1826739</v>
      </c>
      <c r="D11" s="62"/>
      <c r="E11" s="62">
        <v>1449117</v>
      </c>
      <c r="F11" s="62">
        <v>1349117</v>
      </c>
      <c r="G11" s="62"/>
      <c r="H11" s="62">
        <v>100000</v>
      </c>
      <c r="I11" s="62"/>
      <c r="J11" s="62"/>
      <c r="K11" s="62"/>
      <c r="L11" s="61">
        <v>377622</v>
      </c>
      <c r="M11" s="99"/>
      <c r="N11" s="104"/>
      <c r="O11" s="61"/>
    </row>
    <row r="12" spans="1:15" s="2" customFormat="1" ht="25.5" customHeight="1">
      <c r="A12" s="60" t="s">
        <v>53</v>
      </c>
      <c r="B12" s="60" t="s">
        <v>54</v>
      </c>
      <c r="C12" s="62">
        <v>1726739</v>
      </c>
      <c r="D12" s="62"/>
      <c r="E12" s="62">
        <v>1349117</v>
      </c>
      <c r="F12" s="62">
        <v>1249117</v>
      </c>
      <c r="G12" s="62"/>
      <c r="H12" s="62">
        <v>100000</v>
      </c>
      <c r="I12" s="62"/>
      <c r="J12" s="62"/>
      <c r="K12" s="62"/>
      <c r="L12" s="61">
        <v>377622</v>
      </c>
      <c r="M12" s="99"/>
      <c r="N12" s="104"/>
      <c r="O12" s="61"/>
    </row>
    <row r="13" spans="1:15" s="2" customFormat="1" ht="25.5" customHeight="1">
      <c r="A13" s="60" t="s">
        <v>55</v>
      </c>
      <c r="B13" s="60" t="s">
        <v>56</v>
      </c>
      <c r="C13" s="62">
        <v>100000</v>
      </c>
      <c r="D13" s="62"/>
      <c r="E13" s="62">
        <v>100000</v>
      </c>
      <c r="F13" s="62">
        <v>100000</v>
      </c>
      <c r="G13" s="62"/>
      <c r="H13" s="62"/>
      <c r="I13" s="62"/>
      <c r="J13" s="62"/>
      <c r="K13" s="62"/>
      <c r="L13" s="61"/>
      <c r="M13" s="99"/>
      <c r="N13" s="104"/>
      <c r="O13" s="6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8.140625" style="2" customWidth="1"/>
    <col min="2" max="2" width="27.7109375" style="2" customWidth="1"/>
    <col min="3" max="4" width="16.8515625" style="2" customWidth="1"/>
    <col min="5" max="5" width="16.140625" style="2" customWidth="1"/>
    <col min="6" max="6" width="11.8515625" style="2" customWidth="1"/>
    <col min="7" max="7" width="18.57421875" style="2" customWidth="1"/>
    <col min="8" max="8" width="13.2812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48" customFormat="1" ht="29.25" customHeight="1">
      <c r="A1" s="49" t="s">
        <v>57</v>
      </c>
      <c r="B1" s="49"/>
      <c r="C1" s="49"/>
      <c r="D1" s="49"/>
      <c r="E1" s="49"/>
      <c r="F1" s="49"/>
      <c r="G1" s="49"/>
      <c r="H1" s="49"/>
      <c r="I1" s="50"/>
      <c r="J1" s="50"/>
    </row>
    <row r="2" spans="1:10" s="2" customFormat="1" ht="21" customHeight="1">
      <c r="A2" s="43" t="s">
        <v>1</v>
      </c>
      <c r="B2" s="51"/>
      <c r="C2" s="51"/>
      <c r="D2" s="51"/>
      <c r="E2" s="51"/>
      <c r="F2" s="51"/>
      <c r="G2" s="51"/>
      <c r="H2" s="52" t="s">
        <v>2</v>
      </c>
      <c r="I2" s="53"/>
      <c r="J2" s="53"/>
    </row>
    <row r="3" spans="1:10" s="2" customFormat="1" ht="21" customHeight="1">
      <c r="A3" s="54" t="s">
        <v>58</v>
      </c>
      <c r="B3" s="54"/>
      <c r="C3" s="96" t="s">
        <v>28</v>
      </c>
      <c r="D3" s="55" t="s">
        <v>59</v>
      </c>
      <c r="E3" s="54" t="s">
        <v>60</v>
      </c>
      <c r="F3" s="97" t="s">
        <v>61</v>
      </c>
      <c r="G3" s="54" t="s">
        <v>62</v>
      </c>
      <c r="H3" s="98" t="s">
        <v>63</v>
      </c>
      <c r="I3" s="53"/>
      <c r="J3" s="53"/>
    </row>
    <row r="4" spans="1:10" s="2" customFormat="1" ht="21" customHeight="1">
      <c r="A4" s="54" t="s">
        <v>64</v>
      </c>
      <c r="B4" s="54" t="s">
        <v>65</v>
      </c>
      <c r="C4" s="96"/>
      <c r="D4" s="55"/>
      <c r="E4" s="54"/>
      <c r="F4" s="97"/>
      <c r="G4" s="54"/>
      <c r="H4" s="98"/>
      <c r="I4" s="53"/>
      <c r="J4" s="53"/>
    </row>
    <row r="5" spans="1:10" s="2" customFormat="1" ht="21" customHeight="1">
      <c r="A5" s="57" t="s">
        <v>42</v>
      </c>
      <c r="B5" s="57" t="s">
        <v>42</v>
      </c>
      <c r="C5" s="57">
        <v>1</v>
      </c>
      <c r="D5" s="58">
        <f>C5+1</f>
        <v>2</v>
      </c>
      <c r="E5" s="58">
        <f>D5+1</f>
        <v>3</v>
      </c>
      <c r="F5" s="58">
        <f>E5+1</f>
        <v>4</v>
      </c>
      <c r="G5" s="58">
        <f>F5+1</f>
        <v>5</v>
      </c>
      <c r="H5" s="58">
        <f>G5+1</f>
        <v>6</v>
      </c>
      <c r="I5" s="53"/>
      <c r="J5" s="53"/>
    </row>
    <row r="6" spans="1:10" s="2" customFormat="1" ht="18.75" customHeight="1">
      <c r="A6" s="60" t="s">
        <v>43</v>
      </c>
      <c r="B6" s="60" t="s">
        <v>28</v>
      </c>
      <c r="C6" s="62">
        <v>1835799</v>
      </c>
      <c r="D6" s="62">
        <v>1735799</v>
      </c>
      <c r="E6" s="62">
        <v>100000</v>
      </c>
      <c r="F6" s="62"/>
      <c r="G6" s="61"/>
      <c r="H6" s="99"/>
      <c r="I6" s="53"/>
      <c r="J6" s="53"/>
    </row>
    <row r="7" spans="1:8" s="2" customFormat="1" ht="18.75" customHeight="1">
      <c r="A7" s="60" t="s">
        <v>44</v>
      </c>
      <c r="B7" s="60" t="s">
        <v>45</v>
      </c>
      <c r="C7" s="62">
        <v>9060</v>
      </c>
      <c r="D7" s="62">
        <v>9060</v>
      </c>
      <c r="E7" s="62"/>
      <c r="F7" s="62"/>
      <c r="G7" s="61"/>
      <c r="H7" s="99"/>
    </row>
    <row r="8" spans="1:8" s="2" customFormat="1" ht="18.75" customHeight="1">
      <c r="A8" s="60" t="s">
        <v>46</v>
      </c>
      <c r="B8" s="60" t="s">
        <v>47</v>
      </c>
      <c r="C8" s="62">
        <v>9060</v>
      </c>
      <c r="D8" s="62">
        <v>9060</v>
      </c>
      <c r="E8" s="62"/>
      <c r="F8" s="62"/>
      <c r="G8" s="61"/>
      <c r="H8" s="99"/>
    </row>
    <row r="9" spans="1:8" s="2" customFormat="1" ht="18.75" customHeight="1">
      <c r="A9" s="60" t="s">
        <v>48</v>
      </c>
      <c r="B9" s="60" t="s">
        <v>49</v>
      </c>
      <c r="C9" s="62">
        <v>9060</v>
      </c>
      <c r="D9" s="62">
        <v>9060</v>
      </c>
      <c r="E9" s="62"/>
      <c r="F9" s="62"/>
      <c r="G9" s="61"/>
      <c r="H9" s="99"/>
    </row>
    <row r="10" spans="1:8" s="2" customFormat="1" ht="18.75" customHeight="1">
      <c r="A10" s="60" t="s">
        <v>50</v>
      </c>
      <c r="B10" s="60" t="s">
        <v>51</v>
      </c>
      <c r="C10" s="62">
        <v>1826739</v>
      </c>
      <c r="D10" s="62">
        <v>1726739</v>
      </c>
      <c r="E10" s="62">
        <v>100000</v>
      </c>
      <c r="F10" s="62"/>
      <c r="G10" s="61"/>
      <c r="H10" s="99"/>
    </row>
    <row r="11" spans="1:8" s="2" customFormat="1" ht="18.75" customHeight="1">
      <c r="A11" s="60" t="s">
        <v>46</v>
      </c>
      <c r="B11" s="60" t="s">
        <v>52</v>
      </c>
      <c r="C11" s="62">
        <v>1826739</v>
      </c>
      <c r="D11" s="62">
        <v>1726739</v>
      </c>
      <c r="E11" s="62">
        <v>100000</v>
      </c>
      <c r="F11" s="62"/>
      <c r="G11" s="61"/>
      <c r="H11" s="99"/>
    </row>
    <row r="12" spans="1:8" s="2" customFormat="1" ht="18.75" customHeight="1">
      <c r="A12" s="60" t="s">
        <v>53</v>
      </c>
      <c r="B12" s="60" t="s">
        <v>54</v>
      </c>
      <c r="C12" s="62">
        <v>1726739</v>
      </c>
      <c r="D12" s="62">
        <v>1726739</v>
      </c>
      <c r="E12" s="62"/>
      <c r="F12" s="62"/>
      <c r="G12" s="61"/>
      <c r="H12" s="99"/>
    </row>
    <row r="13" spans="1:8" s="2" customFormat="1" ht="18.75" customHeight="1">
      <c r="A13" s="60" t="s">
        <v>55</v>
      </c>
      <c r="B13" s="60" t="s">
        <v>56</v>
      </c>
      <c r="C13" s="62">
        <v>100000</v>
      </c>
      <c r="D13" s="62"/>
      <c r="E13" s="62">
        <v>100000</v>
      </c>
      <c r="F13" s="62"/>
      <c r="G13" s="61"/>
      <c r="H13" s="99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30.421875" style="2" customWidth="1"/>
    <col min="2" max="2" width="18.140625" style="2" customWidth="1"/>
    <col min="3" max="3" width="33.57421875" style="2" customWidth="1"/>
    <col min="4" max="4" width="18.57421875" style="2" customWidth="1"/>
    <col min="5" max="5" width="21.57421875" style="2" customWidth="1"/>
    <col min="6" max="6" width="14.7109375" style="2" customWidth="1"/>
    <col min="7" max="34" width="9.140625" style="2" customWidth="1"/>
  </cols>
  <sheetData>
    <row r="1" spans="1:7" s="48" customFormat="1" ht="29.25" customHeight="1">
      <c r="A1" s="49" t="s">
        <v>66</v>
      </c>
      <c r="B1" s="49"/>
      <c r="C1" s="49"/>
      <c r="D1" s="49"/>
      <c r="E1" s="49"/>
      <c r="F1" s="49"/>
      <c r="G1" s="82"/>
    </row>
    <row r="2" spans="1:7" s="2" customFormat="1" ht="17.25" customHeight="1">
      <c r="A2" s="43" t="s">
        <v>1</v>
      </c>
      <c r="B2" s="51"/>
      <c r="C2" s="51"/>
      <c r="D2" s="51"/>
      <c r="E2" s="51"/>
      <c r="F2" s="52" t="s">
        <v>2</v>
      </c>
      <c r="G2" s="53"/>
    </row>
    <row r="3" spans="1:7" s="2" customFormat="1" ht="17.25" customHeight="1">
      <c r="A3" s="54" t="s">
        <v>3</v>
      </c>
      <c r="B3" s="55"/>
      <c r="C3" s="54" t="s">
        <v>67</v>
      </c>
      <c r="D3" s="54"/>
      <c r="E3" s="54"/>
      <c r="F3" s="54"/>
      <c r="G3" s="53"/>
    </row>
    <row r="4" spans="1:7" s="2" customFormat="1" ht="40.5" customHeight="1">
      <c r="A4" s="54" t="s">
        <v>5</v>
      </c>
      <c r="B4" s="57" t="s">
        <v>6</v>
      </c>
      <c r="C4" s="56" t="s">
        <v>7</v>
      </c>
      <c r="D4" s="83" t="s">
        <v>28</v>
      </c>
      <c r="E4" s="56" t="s">
        <v>68</v>
      </c>
      <c r="F4" s="84" t="s">
        <v>69</v>
      </c>
      <c r="G4" s="53"/>
    </row>
    <row r="5" spans="1:7" s="2" customFormat="1" ht="17.25" customHeight="1">
      <c r="A5" s="85" t="s">
        <v>70</v>
      </c>
      <c r="B5" s="86">
        <v>1456029</v>
      </c>
      <c r="C5" s="87" t="s">
        <v>71</v>
      </c>
      <c r="D5" s="88">
        <f>'重点项目绩效目标表'!B6</f>
        <v>0</v>
      </c>
      <c r="E5" s="88">
        <f>'重点项目绩效目标表'!C6</f>
        <v>0</v>
      </c>
      <c r="F5" s="88">
        <f>'重点项目绩效目标表'!D6</f>
        <v>0</v>
      </c>
      <c r="G5" s="53"/>
    </row>
    <row r="6" spans="1:7" s="2" customFormat="1" ht="17.25" customHeight="1">
      <c r="A6" s="85" t="s">
        <v>72</v>
      </c>
      <c r="B6" s="86">
        <v>1356029</v>
      </c>
      <c r="C6" s="89" t="str">
        <f>'重点项目绩效目标表'!A7</f>
        <v>项目资金
（万元）</v>
      </c>
      <c r="D6" s="90">
        <f>'重点项目绩效目标表'!B7</f>
        <v>0</v>
      </c>
      <c r="E6" s="90" t="str">
        <f>'重点项目绩效目标表'!C7</f>
        <v> 年度资金总额</v>
      </c>
      <c r="F6" s="90">
        <f>'重点项目绩效目标表'!D7</f>
        <v>0</v>
      </c>
      <c r="G6" s="53"/>
    </row>
    <row r="7" spans="1:7" s="2" customFormat="1" ht="17.25" customHeight="1">
      <c r="A7" s="85" t="s">
        <v>73</v>
      </c>
      <c r="B7" s="86">
        <v>100000</v>
      </c>
      <c r="C7" s="89">
        <f>'重点项目绩效目标表'!A8</f>
        <v>0</v>
      </c>
      <c r="D7" s="90">
        <f>'重点项目绩效目标表'!B8</f>
        <v>0</v>
      </c>
      <c r="E7" s="90" t="str">
        <f>'重点项目绩效目标表'!C8</f>
        <v>其中：财政拨款</v>
      </c>
      <c r="F7" s="90">
        <f>'重点项目绩效目标表'!D8</f>
        <v>0</v>
      </c>
      <c r="G7" s="53"/>
    </row>
    <row r="8" spans="1:7" s="2" customFormat="1" ht="17.25" customHeight="1">
      <c r="A8" s="85" t="s">
        <v>74</v>
      </c>
      <c r="B8" s="86"/>
      <c r="C8" s="89">
        <f>'重点项目绩效目标表'!A9</f>
        <v>0</v>
      </c>
      <c r="D8" s="90">
        <f>'重点项目绩效目标表'!B9</f>
        <v>0</v>
      </c>
      <c r="E8" s="90" t="str">
        <f>'重点项目绩效目标表'!C9</f>
        <v>其他资金</v>
      </c>
      <c r="F8" s="90">
        <f>'重点项目绩效目标表'!D9</f>
        <v>0</v>
      </c>
      <c r="G8" s="53"/>
    </row>
    <row r="9" spans="1:7" s="2" customFormat="1" ht="17.25" customHeight="1">
      <c r="A9" s="85" t="s">
        <v>75</v>
      </c>
      <c r="B9" s="61"/>
      <c r="C9" s="89" t="str">
        <f>'重点项目绩效目标表'!A10</f>
        <v>年度绩效目标</v>
      </c>
      <c r="D9" s="90">
        <f>'重点项目绩效目标表'!B10</f>
        <v>0</v>
      </c>
      <c r="E9" s="90">
        <f>'重点项目绩效目标表'!C10</f>
        <v>0</v>
      </c>
      <c r="F9" s="90">
        <f>'重点项目绩效目标表'!D10</f>
        <v>0</v>
      </c>
      <c r="G9" s="53"/>
    </row>
    <row r="10" spans="1:7" s="2" customFormat="1" ht="17.25" customHeight="1">
      <c r="A10" s="91"/>
      <c r="B10" s="92"/>
      <c r="C10" s="93" t="str">
        <f>'重点项目绩效目标表'!A11</f>
        <v>扎实推进巩固拓展脱贫攻坚成果同乡村振兴有效衔接。</v>
      </c>
      <c r="D10" s="90">
        <f>'重点项目绩效目标表'!B11</f>
        <v>0</v>
      </c>
      <c r="E10" s="90">
        <f>'重点项目绩效目标表'!C11</f>
        <v>0</v>
      </c>
      <c r="F10" s="90">
        <f>'重点项目绩效目标表'!D11</f>
        <v>0</v>
      </c>
      <c r="G10" s="53"/>
    </row>
    <row r="11" spans="1:7" s="2" customFormat="1" ht="19.5" customHeight="1">
      <c r="A11" s="91"/>
      <c r="B11" s="61"/>
      <c r="C11" s="93">
        <f>'重点项目绩效目标表'!A39</f>
        <v>0</v>
      </c>
      <c r="D11" s="90">
        <f>'重点项目绩效目标表'!B39</f>
        <v>0</v>
      </c>
      <c r="E11" s="90">
        <f>'重点项目绩效目标表'!C39</f>
        <v>0</v>
      </c>
      <c r="F11" s="90">
        <f>'重点项目绩效目标表'!D39</f>
        <v>0</v>
      </c>
      <c r="G11" s="53"/>
    </row>
    <row r="12" spans="1:7" s="2" customFormat="1" ht="17.25" customHeight="1">
      <c r="A12" s="91" t="s">
        <v>76</v>
      </c>
      <c r="B12" s="61"/>
      <c r="C12" s="90" t="s">
        <v>77</v>
      </c>
      <c r="D12" s="90"/>
      <c r="E12" s="90"/>
      <c r="F12" s="61"/>
      <c r="G12" s="53"/>
    </row>
    <row r="13" spans="1:7" s="2" customFormat="1" ht="17.25" customHeight="1">
      <c r="A13" s="51" t="s">
        <v>78</v>
      </c>
      <c r="B13" s="61"/>
      <c r="C13" s="90"/>
      <c r="D13" s="90"/>
      <c r="E13" s="90"/>
      <c r="F13" s="61"/>
      <c r="G13" s="53"/>
    </row>
    <row r="14" spans="1:7" s="2" customFormat="1" ht="17.25" customHeight="1">
      <c r="A14" s="91" t="s">
        <v>79</v>
      </c>
      <c r="B14" s="88"/>
      <c r="C14" s="90"/>
      <c r="D14" s="90"/>
      <c r="E14" s="90"/>
      <c r="F14" s="61"/>
      <c r="G14" s="53"/>
    </row>
    <row r="15" spans="1:7" s="2" customFormat="1" ht="17.25" customHeight="1">
      <c r="A15" s="91"/>
      <c r="B15" s="61"/>
      <c r="C15" s="90"/>
      <c r="D15" s="90"/>
      <c r="E15" s="90"/>
      <c r="F15" s="61"/>
      <c r="G15" s="53"/>
    </row>
    <row r="16" spans="1:7" s="2" customFormat="1" ht="17.25" customHeight="1">
      <c r="A16" s="91"/>
      <c r="B16" s="61"/>
      <c r="C16" s="90"/>
      <c r="D16" s="90"/>
      <c r="E16" s="90"/>
      <c r="F16" s="61"/>
      <c r="G16" s="53"/>
    </row>
    <row r="17" spans="1:7" s="2" customFormat="1" ht="17.25" customHeight="1">
      <c r="A17" s="94" t="s">
        <v>23</v>
      </c>
      <c r="B17" s="88">
        <f>B5</f>
        <v>1456029</v>
      </c>
      <c r="C17" s="94" t="s">
        <v>24</v>
      </c>
      <c r="D17" s="88">
        <f>'重点项目绩效目标表'!B6</f>
        <v>0</v>
      </c>
      <c r="E17" s="88">
        <f>'重点项目绩效目标表'!C6</f>
        <v>0</v>
      </c>
      <c r="F17" s="88">
        <f>'重点项目绩效目标表'!D6</f>
        <v>0</v>
      </c>
      <c r="G17" s="53"/>
    </row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>
      <c r="AF43" s="59"/>
    </row>
    <row r="44" s="2" customFormat="1" ht="15">
      <c r="AD44" s="59"/>
    </row>
    <row r="45" spans="31:32" s="2" customFormat="1" ht="15">
      <c r="AE45" s="59"/>
      <c r="AF45" s="59"/>
    </row>
    <row r="46" spans="32:33" s="2" customFormat="1" ht="15">
      <c r="AF46" s="59"/>
      <c r="AG46" s="59"/>
    </row>
    <row r="47" s="2" customFormat="1" ht="15">
      <c r="AG47" s="95" t="s">
        <v>80</v>
      </c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>
      <c r="Z84" s="59"/>
    </row>
    <row r="85" spans="23:26" s="2" customFormat="1" ht="15">
      <c r="W85" s="59"/>
      <c r="X85" s="59"/>
      <c r="Y85" s="59"/>
      <c r="Z85" s="95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6.7109375" style="2" customWidth="1"/>
    <col min="2" max="2" width="28.140625" style="2" customWidth="1"/>
    <col min="3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48" customFormat="1" ht="29.25" customHeight="1">
      <c r="A1" s="49" t="s">
        <v>81</v>
      </c>
      <c r="B1" s="49"/>
      <c r="C1" s="49"/>
      <c r="D1" s="49"/>
      <c r="E1" s="49"/>
      <c r="F1" s="50"/>
      <c r="G1" s="50"/>
    </row>
    <row r="2" spans="1:7" s="2" customFormat="1" ht="21" customHeight="1">
      <c r="A2" s="43" t="s">
        <v>1</v>
      </c>
      <c r="B2" s="51"/>
      <c r="C2" s="51"/>
      <c r="D2" s="51"/>
      <c r="E2" s="52" t="s">
        <v>2</v>
      </c>
      <c r="F2" s="53"/>
      <c r="G2" s="53"/>
    </row>
    <row r="3" spans="1:7" s="2" customFormat="1" ht="17.25" customHeight="1">
      <c r="A3" s="54" t="s">
        <v>58</v>
      </c>
      <c r="B3" s="54"/>
      <c r="C3" s="54" t="s">
        <v>6</v>
      </c>
      <c r="D3" s="54"/>
      <c r="E3" s="54"/>
      <c r="F3" s="53"/>
      <c r="G3" s="53"/>
    </row>
    <row r="4" spans="1:7" s="2" customFormat="1" ht="21" customHeight="1">
      <c r="A4" s="54" t="s">
        <v>64</v>
      </c>
      <c r="B4" s="54" t="s">
        <v>65</v>
      </c>
      <c r="C4" s="54" t="s">
        <v>28</v>
      </c>
      <c r="D4" s="54" t="s">
        <v>59</v>
      </c>
      <c r="E4" s="54" t="s">
        <v>60</v>
      </c>
      <c r="F4" s="53"/>
      <c r="G4" s="53"/>
    </row>
    <row r="5" spans="1:7" s="2" customFormat="1" ht="21" customHeight="1">
      <c r="A5" s="57" t="s">
        <v>42</v>
      </c>
      <c r="B5" s="57" t="s">
        <v>42</v>
      </c>
      <c r="C5" s="58">
        <v>1</v>
      </c>
      <c r="D5" s="58">
        <f>C5+1</f>
        <v>2</v>
      </c>
      <c r="E5" s="58">
        <f>D5+1</f>
        <v>3</v>
      </c>
      <c r="F5" s="53"/>
      <c r="G5" s="53"/>
    </row>
    <row r="6" spans="1:7" s="2" customFormat="1" ht="18.75" customHeight="1">
      <c r="A6" s="60" t="s">
        <v>43</v>
      </c>
      <c r="B6" s="60" t="s">
        <v>28</v>
      </c>
      <c r="C6" s="62">
        <v>1456029</v>
      </c>
      <c r="D6" s="62">
        <v>1356029</v>
      </c>
      <c r="E6" s="61">
        <v>100000</v>
      </c>
      <c r="F6" s="53"/>
      <c r="G6" s="53"/>
    </row>
    <row r="7" spans="1:5" s="2" customFormat="1" ht="18.75" customHeight="1">
      <c r="A7" s="60" t="s">
        <v>44</v>
      </c>
      <c r="B7" s="60" t="s">
        <v>45</v>
      </c>
      <c r="C7" s="62">
        <v>6912</v>
      </c>
      <c r="D7" s="62">
        <v>6912</v>
      </c>
      <c r="E7" s="61"/>
    </row>
    <row r="8" spans="1:5" s="2" customFormat="1" ht="18.75" customHeight="1">
      <c r="A8" s="60" t="s">
        <v>46</v>
      </c>
      <c r="B8" s="60" t="s">
        <v>47</v>
      </c>
      <c r="C8" s="62">
        <v>6912</v>
      </c>
      <c r="D8" s="62">
        <v>6912</v>
      </c>
      <c r="E8" s="61"/>
    </row>
    <row r="9" spans="1:5" s="2" customFormat="1" ht="18.75" customHeight="1">
      <c r="A9" s="60" t="s">
        <v>48</v>
      </c>
      <c r="B9" s="60" t="s">
        <v>49</v>
      </c>
      <c r="C9" s="62">
        <v>6912</v>
      </c>
      <c r="D9" s="62">
        <v>6912</v>
      </c>
      <c r="E9" s="61"/>
    </row>
    <row r="10" spans="1:5" s="2" customFormat="1" ht="18.75" customHeight="1">
      <c r="A10" s="60" t="s">
        <v>50</v>
      </c>
      <c r="B10" s="60" t="s">
        <v>51</v>
      </c>
      <c r="C10" s="62">
        <v>1449117</v>
      </c>
      <c r="D10" s="62">
        <v>1349117</v>
      </c>
      <c r="E10" s="61">
        <v>100000</v>
      </c>
    </row>
    <row r="11" spans="1:5" s="2" customFormat="1" ht="18.75" customHeight="1">
      <c r="A11" s="60" t="s">
        <v>46</v>
      </c>
      <c r="B11" s="60" t="s">
        <v>52</v>
      </c>
      <c r="C11" s="62">
        <v>1449117</v>
      </c>
      <c r="D11" s="62">
        <v>1349117</v>
      </c>
      <c r="E11" s="61">
        <v>100000</v>
      </c>
    </row>
    <row r="12" spans="1:5" s="2" customFormat="1" ht="18.75" customHeight="1">
      <c r="A12" s="60" t="s">
        <v>53</v>
      </c>
      <c r="B12" s="60" t="s">
        <v>54</v>
      </c>
      <c r="C12" s="62">
        <v>1349117</v>
      </c>
      <c r="D12" s="62">
        <v>1349117</v>
      </c>
      <c r="E12" s="61"/>
    </row>
    <row r="13" spans="1:5" s="2" customFormat="1" ht="18.75" customHeight="1">
      <c r="A13" s="60" t="s">
        <v>55</v>
      </c>
      <c r="B13" s="60" t="s">
        <v>56</v>
      </c>
      <c r="C13" s="62">
        <v>100000</v>
      </c>
      <c r="D13" s="62"/>
      <c r="E13" s="61">
        <v>100000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6.8515625" style="2" customWidth="1"/>
    <col min="2" max="2" width="38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48" customFormat="1" ht="29.25" customHeight="1">
      <c r="A1" s="49" t="s">
        <v>82</v>
      </c>
      <c r="B1" s="49"/>
      <c r="C1" s="49"/>
      <c r="D1" s="49"/>
      <c r="E1" s="49"/>
      <c r="F1" s="50"/>
      <c r="G1" s="50"/>
    </row>
    <row r="2" spans="1:7" s="70" customFormat="1" ht="12.75" customHeight="1">
      <c r="A2" s="71" t="s">
        <v>1</v>
      </c>
      <c r="B2" s="53"/>
      <c r="C2" s="53"/>
      <c r="D2" s="53"/>
      <c r="E2" s="72" t="s">
        <v>2</v>
      </c>
      <c r="F2" s="53"/>
      <c r="G2" s="53"/>
    </row>
    <row r="3" spans="1:7" s="70" customFormat="1" ht="12.75" customHeight="1">
      <c r="A3" s="73" t="s">
        <v>83</v>
      </c>
      <c r="B3" s="73"/>
      <c r="C3" s="73" t="s">
        <v>59</v>
      </c>
      <c r="D3" s="73"/>
      <c r="E3" s="73"/>
      <c r="F3" s="53"/>
      <c r="G3" s="53"/>
    </row>
    <row r="4" spans="1:7" s="70" customFormat="1" ht="12.75" customHeight="1">
      <c r="A4" s="73" t="s">
        <v>64</v>
      </c>
      <c r="B4" s="74" t="s">
        <v>65</v>
      </c>
      <c r="C4" s="75" t="s">
        <v>28</v>
      </c>
      <c r="D4" s="75" t="s">
        <v>84</v>
      </c>
      <c r="E4" s="75" t="s">
        <v>85</v>
      </c>
      <c r="F4" s="53"/>
      <c r="G4" s="53"/>
    </row>
    <row r="5" spans="1:7" s="70" customFormat="1" ht="12.75" customHeight="1">
      <c r="A5" s="76" t="s">
        <v>42</v>
      </c>
      <c r="B5" s="76" t="s">
        <v>42</v>
      </c>
      <c r="C5" s="77">
        <v>1</v>
      </c>
      <c r="D5" s="77">
        <f>C5+1</f>
        <v>2</v>
      </c>
      <c r="E5" s="77">
        <f>D5+1</f>
        <v>3</v>
      </c>
      <c r="F5" s="53"/>
      <c r="G5" s="53"/>
    </row>
    <row r="6" spans="1:8" s="70" customFormat="1" ht="12.75" customHeight="1">
      <c r="A6" s="78" t="s">
        <v>43</v>
      </c>
      <c r="B6" s="78" t="s">
        <v>43</v>
      </c>
      <c r="C6" s="79">
        <v>1356029</v>
      </c>
      <c r="D6" s="79">
        <v>1110949</v>
      </c>
      <c r="E6" s="80">
        <v>245080</v>
      </c>
      <c r="F6" s="81"/>
      <c r="G6" s="81"/>
      <c r="H6" s="53"/>
    </row>
    <row r="7" spans="1:5" s="70" customFormat="1" ht="12.75" customHeight="1">
      <c r="A7" s="78" t="s">
        <v>86</v>
      </c>
      <c r="B7" s="78" t="s">
        <v>87</v>
      </c>
      <c r="C7" s="79">
        <v>1104037</v>
      </c>
      <c r="D7" s="79">
        <v>1104037</v>
      </c>
      <c r="E7" s="80"/>
    </row>
    <row r="8" spans="1:5" s="70" customFormat="1" ht="12.75" customHeight="1">
      <c r="A8" s="78" t="s">
        <v>88</v>
      </c>
      <c r="B8" s="78" t="s">
        <v>89</v>
      </c>
      <c r="C8" s="79">
        <v>496740</v>
      </c>
      <c r="D8" s="79">
        <v>496740</v>
      </c>
      <c r="E8" s="80"/>
    </row>
    <row r="9" spans="1:5" s="70" customFormat="1" ht="12.75" customHeight="1">
      <c r="A9" s="78" t="s">
        <v>90</v>
      </c>
      <c r="B9" s="78" t="s">
        <v>91</v>
      </c>
      <c r="C9" s="79">
        <v>287520</v>
      </c>
      <c r="D9" s="79">
        <v>287520</v>
      </c>
      <c r="E9" s="80"/>
    </row>
    <row r="10" spans="1:5" s="70" customFormat="1" ht="12.75" customHeight="1">
      <c r="A10" s="78" t="s">
        <v>92</v>
      </c>
      <c r="B10" s="78" t="s">
        <v>93</v>
      </c>
      <c r="C10" s="79">
        <v>41395</v>
      </c>
      <c r="D10" s="79">
        <v>41395</v>
      </c>
      <c r="E10" s="80"/>
    </row>
    <row r="11" spans="1:5" s="70" customFormat="1" ht="12.75" customHeight="1">
      <c r="A11" s="78" t="s">
        <v>94</v>
      </c>
      <c r="B11" s="78" t="s">
        <v>95</v>
      </c>
      <c r="C11" s="79">
        <v>132120</v>
      </c>
      <c r="D11" s="79">
        <v>132120</v>
      </c>
      <c r="E11" s="80"/>
    </row>
    <row r="12" spans="1:5" s="70" customFormat="1" ht="12.75" customHeight="1">
      <c r="A12" s="78" t="s">
        <v>96</v>
      </c>
      <c r="B12" s="78" t="s">
        <v>97</v>
      </c>
      <c r="C12" s="79">
        <v>33060</v>
      </c>
      <c r="D12" s="79">
        <v>33060</v>
      </c>
      <c r="E12" s="80"/>
    </row>
    <row r="13" spans="1:5" s="70" customFormat="1" ht="12.75" customHeight="1">
      <c r="A13" s="78" t="s">
        <v>98</v>
      </c>
      <c r="B13" s="78" t="s">
        <v>99</v>
      </c>
      <c r="C13" s="79">
        <v>4698</v>
      </c>
      <c r="D13" s="79">
        <v>4698</v>
      </c>
      <c r="E13" s="80"/>
    </row>
    <row r="14" spans="1:5" s="70" customFormat="1" ht="12.75" customHeight="1">
      <c r="A14" s="78" t="s">
        <v>100</v>
      </c>
      <c r="B14" s="78" t="s">
        <v>101</v>
      </c>
      <c r="C14" s="79">
        <v>94104</v>
      </c>
      <c r="D14" s="79">
        <v>94104</v>
      </c>
      <c r="E14" s="80"/>
    </row>
    <row r="15" spans="1:5" s="70" customFormat="1" ht="12.75" customHeight="1">
      <c r="A15" s="78" t="s">
        <v>102</v>
      </c>
      <c r="B15" s="78" t="s">
        <v>103</v>
      </c>
      <c r="C15" s="79">
        <v>14400</v>
      </c>
      <c r="D15" s="79">
        <v>14400</v>
      </c>
      <c r="E15" s="80"/>
    </row>
    <row r="16" spans="1:5" s="70" customFormat="1" ht="12.75" customHeight="1">
      <c r="A16" s="78" t="s">
        <v>104</v>
      </c>
      <c r="B16" s="78" t="s">
        <v>105</v>
      </c>
      <c r="C16" s="79">
        <v>245080</v>
      </c>
      <c r="D16" s="79"/>
      <c r="E16" s="80">
        <v>245080</v>
      </c>
    </row>
    <row r="17" spans="1:5" s="70" customFormat="1" ht="12.75" customHeight="1">
      <c r="A17" s="78" t="s">
        <v>106</v>
      </c>
      <c r="B17" s="78" t="s">
        <v>107</v>
      </c>
      <c r="C17" s="79">
        <v>40000</v>
      </c>
      <c r="D17" s="79"/>
      <c r="E17" s="80">
        <v>40000</v>
      </c>
    </row>
    <row r="18" spans="1:5" s="70" customFormat="1" ht="12.75" customHeight="1">
      <c r="A18" s="78" t="s">
        <v>108</v>
      </c>
      <c r="B18" s="78" t="s">
        <v>109</v>
      </c>
      <c r="C18" s="79">
        <v>10000</v>
      </c>
      <c r="D18" s="79"/>
      <c r="E18" s="80">
        <v>10000</v>
      </c>
    </row>
    <row r="19" spans="1:5" s="70" customFormat="1" ht="12.75" customHeight="1">
      <c r="A19" s="78" t="s">
        <v>110</v>
      </c>
      <c r="B19" s="78" t="s">
        <v>111</v>
      </c>
      <c r="C19" s="79">
        <v>2000</v>
      </c>
      <c r="D19" s="79"/>
      <c r="E19" s="80">
        <v>2000</v>
      </c>
    </row>
    <row r="20" spans="1:5" s="70" customFormat="1" ht="12.75" customHeight="1">
      <c r="A20" s="78" t="s">
        <v>112</v>
      </c>
      <c r="B20" s="78" t="s">
        <v>113</v>
      </c>
      <c r="C20" s="79">
        <v>1000</v>
      </c>
      <c r="D20" s="79"/>
      <c r="E20" s="80">
        <v>1000</v>
      </c>
    </row>
    <row r="21" spans="1:5" s="70" customFormat="1" ht="12.75" customHeight="1">
      <c r="A21" s="78" t="s">
        <v>114</v>
      </c>
      <c r="B21" s="78" t="s">
        <v>115</v>
      </c>
      <c r="C21" s="79">
        <v>5000</v>
      </c>
      <c r="D21" s="79"/>
      <c r="E21" s="80">
        <v>5000</v>
      </c>
    </row>
    <row r="22" spans="1:5" s="70" customFormat="1" ht="12.75" customHeight="1">
      <c r="A22" s="78" t="s">
        <v>116</v>
      </c>
      <c r="B22" s="78" t="s">
        <v>117</v>
      </c>
      <c r="C22" s="79">
        <v>600</v>
      </c>
      <c r="D22" s="79"/>
      <c r="E22" s="80">
        <v>600</v>
      </c>
    </row>
    <row r="23" spans="1:5" s="70" customFormat="1" ht="12.75" customHeight="1">
      <c r="A23" s="78" t="s">
        <v>118</v>
      </c>
      <c r="B23" s="78" t="s">
        <v>119</v>
      </c>
      <c r="C23" s="79">
        <v>17000</v>
      </c>
      <c r="D23" s="79"/>
      <c r="E23" s="80">
        <v>17000</v>
      </c>
    </row>
    <row r="24" spans="1:5" s="70" customFormat="1" ht="12.75" customHeight="1">
      <c r="A24" s="78" t="s">
        <v>120</v>
      </c>
      <c r="B24" s="78" t="s">
        <v>121</v>
      </c>
      <c r="C24" s="79">
        <v>2000</v>
      </c>
      <c r="D24" s="79"/>
      <c r="E24" s="80">
        <v>2000</v>
      </c>
    </row>
    <row r="25" spans="1:5" s="70" customFormat="1" ht="12.75" customHeight="1">
      <c r="A25" s="78" t="s">
        <v>122</v>
      </c>
      <c r="B25" s="78" t="s">
        <v>123</v>
      </c>
      <c r="C25" s="79">
        <v>2000</v>
      </c>
      <c r="D25" s="79"/>
      <c r="E25" s="80">
        <v>2000</v>
      </c>
    </row>
    <row r="26" spans="1:5" s="70" customFormat="1" ht="12.75" customHeight="1">
      <c r="A26" s="78" t="s">
        <v>124</v>
      </c>
      <c r="B26" s="78" t="s">
        <v>125</v>
      </c>
      <c r="C26" s="79">
        <v>10000</v>
      </c>
      <c r="D26" s="79"/>
      <c r="E26" s="80">
        <v>10000</v>
      </c>
    </row>
    <row r="27" spans="1:5" s="70" customFormat="1" ht="12.75" customHeight="1">
      <c r="A27" s="78" t="s">
        <v>126</v>
      </c>
      <c r="B27" s="78" t="s">
        <v>127</v>
      </c>
      <c r="C27" s="79">
        <v>10000</v>
      </c>
      <c r="D27" s="79"/>
      <c r="E27" s="80">
        <v>10000</v>
      </c>
    </row>
    <row r="28" spans="1:5" s="70" customFormat="1" ht="12.75" customHeight="1">
      <c r="A28" s="78" t="s">
        <v>128</v>
      </c>
      <c r="B28" s="78" t="s">
        <v>129</v>
      </c>
      <c r="C28" s="79">
        <v>10000</v>
      </c>
      <c r="D28" s="79"/>
      <c r="E28" s="80">
        <v>10000</v>
      </c>
    </row>
    <row r="29" spans="1:5" s="70" customFormat="1" ht="12.75" customHeight="1">
      <c r="A29" s="78" t="s">
        <v>130</v>
      </c>
      <c r="B29" s="78" t="s">
        <v>131</v>
      </c>
      <c r="C29" s="79">
        <v>2000</v>
      </c>
      <c r="D29" s="79"/>
      <c r="E29" s="80">
        <v>2000</v>
      </c>
    </row>
    <row r="30" spans="1:5" s="70" customFormat="1" ht="12.75" customHeight="1">
      <c r="A30" s="78" t="s">
        <v>132</v>
      </c>
      <c r="B30" s="78" t="s">
        <v>133</v>
      </c>
      <c r="C30" s="79">
        <v>2000</v>
      </c>
      <c r="D30" s="79"/>
      <c r="E30" s="80">
        <v>2000</v>
      </c>
    </row>
    <row r="31" spans="1:5" s="70" customFormat="1" ht="12.75" customHeight="1">
      <c r="A31" s="78" t="s">
        <v>134</v>
      </c>
      <c r="B31" s="78" t="s">
        <v>135</v>
      </c>
      <c r="C31" s="79">
        <v>1000</v>
      </c>
      <c r="D31" s="79"/>
      <c r="E31" s="80">
        <v>1000</v>
      </c>
    </row>
    <row r="32" spans="1:5" s="70" customFormat="1" ht="12.75" customHeight="1">
      <c r="A32" s="78" t="s">
        <v>136</v>
      </c>
      <c r="B32" s="78" t="s">
        <v>137</v>
      </c>
      <c r="C32" s="79">
        <v>60480</v>
      </c>
      <c r="D32" s="79"/>
      <c r="E32" s="80">
        <v>60480</v>
      </c>
    </row>
    <row r="33" spans="1:5" s="70" customFormat="1" ht="12.75" customHeight="1">
      <c r="A33" s="78" t="s">
        <v>138</v>
      </c>
      <c r="B33" s="78" t="s">
        <v>139</v>
      </c>
      <c r="C33" s="79">
        <v>70000</v>
      </c>
      <c r="D33" s="79"/>
      <c r="E33" s="80">
        <v>70000</v>
      </c>
    </row>
    <row r="34" spans="1:5" s="70" customFormat="1" ht="12.75" customHeight="1">
      <c r="A34" s="78" t="s">
        <v>140</v>
      </c>
      <c r="B34" s="78" t="s">
        <v>141</v>
      </c>
      <c r="C34" s="79">
        <v>6912</v>
      </c>
      <c r="D34" s="79">
        <v>6912</v>
      </c>
      <c r="E34" s="80"/>
    </row>
    <row r="35" spans="1:5" s="70" customFormat="1" ht="12.75" customHeight="1">
      <c r="A35" s="78" t="s">
        <v>142</v>
      </c>
      <c r="B35" s="78" t="s">
        <v>143</v>
      </c>
      <c r="C35" s="79">
        <v>4512</v>
      </c>
      <c r="D35" s="79">
        <v>4512</v>
      </c>
      <c r="E35" s="80"/>
    </row>
    <row r="36" spans="1:5" s="70" customFormat="1" ht="12.75" customHeight="1">
      <c r="A36" s="78" t="s">
        <v>144</v>
      </c>
      <c r="B36" s="78" t="s">
        <v>145</v>
      </c>
      <c r="C36" s="79">
        <v>2400</v>
      </c>
      <c r="D36" s="79">
        <v>2400</v>
      </c>
      <c r="E36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22.7109375" style="2" customWidth="1"/>
    <col min="2" max="2" width="26.4218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48" customFormat="1" ht="30" customHeight="1">
      <c r="A1" s="49" t="s">
        <v>146</v>
      </c>
      <c r="B1" s="49"/>
      <c r="C1" s="49"/>
      <c r="D1" s="49"/>
      <c r="E1" s="49"/>
      <c r="F1" s="49"/>
      <c r="G1" s="49"/>
    </row>
    <row r="2" spans="1:7" s="2" customFormat="1" ht="18" customHeight="1">
      <c r="A2" s="63" t="s">
        <v>1</v>
      </c>
      <c r="B2" s="63"/>
      <c r="C2" s="63"/>
      <c r="D2" s="64"/>
      <c r="E2" s="64"/>
      <c r="F2" s="64"/>
      <c r="G2" s="52" t="s">
        <v>2</v>
      </c>
    </row>
    <row r="3" spans="1:7" s="2" customFormat="1" ht="31.5" customHeight="1">
      <c r="A3" s="57" t="s">
        <v>147</v>
      </c>
      <c r="B3" s="57" t="s">
        <v>148</v>
      </c>
      <c r="C3" s="57" t="s">
        <v>28</v>
      </c>
      <c r="D3" s="65" t="s">
        <v>149</v>
      </c>
      <c r="E3" s="57" t="s">
        <v>150</v>
      </c>
      <c r="F3" s="66" t="s">
        <v>151</v>
      </c>
      <c r="G3" s="57" t="s">
        <v>152</v>
      </c>
    </row>
    <row r="4" spans="1:7" s="2" customFormat="1" ht="21.75" customHeight="1">
      <c r="A4" s="67" t="s">
        <v>42</v>
      </c>
      <c r="B4" s="67" t="s">
        <v>42</v>
      </c>
      <c r="C4" s="68">
        <v>1</v>
      </c>
      <c r="D4" s="69">
        <f>C4+1</f>
        <v>2</v>
      </c>
      <c r="E4" s="69">
        <f>D4+1</f>
        <v>3</v>
      </c>
      <c r="F4" s="69">
        <f>E4+1</f>
        <v>4</v>
      </c>
      <c r="G4" s="69">
        <f>F4+1</f>
        <v>5</v>
      </c>
    </row>
    <row r="5" spans="1:7" s="2" customFormat="1" ht="22.5" customHeight="1">
      <c r="A5" s="60" t="s">
        <v>43</v>
      </c>
      <c r="B5" s="60" t="s">
        <v>43</v>
      </c>
      <c r="C5" s="62">
        <v>78370</v>
      </c>
      <c r="D5" s="62"/>
      <c r="E5" s="62">
        <v>78370</v>
      </c>
      <c r="F5" s="61"/>
      <c r="G5" s="61"/>
    </row>
    <row r="6" spans="1:7" s="2" customFormat="1" ht="22.5" customHeight="1">
      <c r="A6" s="60" t="s">
        <v>153</v>
      </c>
      <c r="B6" s="60" t="s">
        <v>154</v>
      </c>
      <c r="C6" s="62">
        <v>78370</v>
      </c>
      <c r="D6" s="62"/>
      <c r="E6" s="62">
        <v>78370</v>
      </c>
      <c r="F6" s="61"/>
      <c r="G6" s="6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view="pageBreakPreview" zoomScaleSheetLayoutView="100" workbookViewId="0" topLeftCell="A1">
      <selection activeCell="A2" sqref="A2"/>
    </sheetView>
  </sheetViews>
  <sheetFormatPr defaultColWidth="9.140625" defaultRowHeight="12.75" customHeight="1"/>
  <cols>
    <col min="1" max="1" width="23.421875" style="2" customWidth="1"/>
    <col min="2" max="2" width="26.00390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48" customFormat="1" ht="29.25" customHeight="1">
      <c r="A1" s="49" t="s">
        <v>155</v>
      </c>
      <c r="B1" s="49"/>
      <c r="C1" s="49"/>
      <c r="D1" s="49"/>
      <c r="E1" s="49"/>
      <c r="F1" s="50"/>
      <c r="G1" s="50"/>
    </row>
    <row r="2" spans="1:7" s="2" customFormat="1" ht="21" customHeight="1">
      <c r="A2" s="43" t="s">
        <v>1</v>
      </c>
      <c r="B2" s="51"/>
      <c r="C2" s="51"/>
      <c r="D2" s="51"/>
      <c r="E2" s="52" t="s">
        <v>2</v>
      </c>
      <c r="F2" s="53"/>
      <c r="G2" s="53"/>
    </row>
    <row r="3" spans="1:7" s="2" customFormat="1" ht="17.25" customHeight="1">
      <c r="A3" s="54" t="s">
        <v>58</v>
      </c>
      <c r="B3" s="54"/>
      <c r="C3" s="54" t="s">
        <v>6</v>
      </c>
      <c r="D3" s="54"/>
      <c r="E3" s="54"/>
      <c r="F3" s="53"/>
      <c r="G3" s="53"/>
    </row>
    <row r="4" spans="1:7" s="2" customFormat="1" ht="21" customHeight="1">
      <c r="A4" s="54" t="s">
        <v>64</v>
      </c>
      <c r="B4" s="55" t="s">
        <v>65</v>
      </c>
      <c r="C4" s="56" t="s">
        <v>28</v>
      </c>
      <c r="D4" s="56" t="s">
        <v>59</v>
      </c>
      <c r="E4" s="56" t="s">
        <v>60</v>
      </c>
      <c r="F4" s="53"/>
      <c r="G4" s="53"/>
    </row>
    <row r="5" spans="1:8" s="2" customFormat="1" ht="21" customHeight="1">
      <c r="A5" s="57" t="s">
        <v>42</v>
      </c>
      <c r="B5" s="57" t="s">
        <v>42</v>
      </c>
      <c r="C5" s="58">
        <v>1</v>
      </c>
      <c r="D5" s="58">
        <f>C5+1</f>
        <v>2</v>
      </c>
      <c r="E5" s="58">
        <f>D5+1</f>
        <v>3</v>
      </c>
      <c r="F5" s="53"/>
      <c r="G5" s="53"/>
      <c r="H5" s="59"/>
    </row>
    <row r="6" spans="1:7" s="2" customFormat="1" ht="18.75" customHeight="1">
      <c r="A6" s="60"/>
      <c r="B6" s="60"/>
      <c r="C6" s="61"/>
      <c r="D6" s="62"/>
      <c r="E6" s="61"/>
      <c r="F6" s="53"/>
      <c r="G6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12" sqref="D12"/>
    </sheetView>
  </sheetViews>
  <sheetFormatPr defaultColWidth="37.140625" defaultRowHeight="12.75" customHeight="1"/>
  <cols>
    <col min="1" max="1" width="27.00390625" style="37" customWidth="1"/>
    <col min="2" max="2" width="29.57421875" style="37" customWidth="1"/>
    <col min="3" max="4" width="37.140625" style="37" customWidth="1"/>
    <col min="5" max="5" width="13.8515625" style="37" customWidth="1"/>
    <col min="6" max="9" width="37.140625" style="37" customWidth="1"/>
    <col min="10" max="16384" width="37.140625" style="38" customWidth="1"/>
  </cols>
  <sheetData>
    <row r="1" spans="1:7" s="37" customFormat="1" ht="26.25" customHeight="1">
      <c r="A1" s="39"/>
      <c r="B1" s="39"/>
      <c r="C1" s="40" t="s">
        <v>156</v>
      </c>
      <c r="D1" s="40"/>
      <c r="E1" s="40"/>
      <c r="F1" s="39"/>
      <c r="G1" s="39"/>
    </row>
    <row r="2" spans="1:7" s="37" customFormat="1" ht="29.25" customHeight="1">
      <c r="A2" s="41" t="s">
        <v>157</v>
      </c>
      <c r="B2" s="41"/>
      <c r="C2" s="41"/>
      <c r="D2" s="41"/>
      <c r="E2" s="41"/>
      <c r="F2" s="42"/>
      <c r="G2" s="42"/>
    </row>
    <row r="3" spans="1:7" s="37" customFormat="1" ht="21" customHeight="1">
      <c r="A3" s="43" t="s">
        <v>1</v>
      </c>
      <c r="B3" s="44"/>
      <c r="C3" s="44"/>
      <c r="D3" s="44"/>
      <c r="E3" s="40" t="s">
        <v>158</v>
      </c>
      <c r="F3" s="44"/>
      <c r="G3" s="44"/>
    </row>
    <row r="4" spans="1:7" s="37" customFormat="1" ht="25.5" customHeight="1">
      <c r="A4" s="45" t="s">
        <v>58</v>
      </c>
      <c r="B4" s="45"/>
      <c r="C4" s="45" t="s">
        <v>159</v>
      </c>
      <c r="D4" s="45"/>
      <c r="E4" s="45"/>
      <c r="F4" s="44"/>
      <c r="G4" s="44"/>
    </row>
    <row r="5" spans="1:7" s="37" customFormat="1" ht="28.5" customHeight="1">
      <c r="A5" s="45" t="s">
        <v>64</v>
      </c>
      <c r="B5" s="45" t="s">
        <v>65</v>
      </c>
      <c r="C5" s="45" t="s">
        <v>28</v>
      </c>
      <c r="D5" s="45" t="s">
        <v>59</v>
      </c>
      <c r="E5" s="45" t="s">
        <v>60</v>
      </c>
      <c r="F5" s="44"/>
      <c r="G5" s="44"/>
    </row>
    <row r="6" spans="1:8" s="37" customFormat="1" ht="21" customHeight="1">
      <c r="A6" s="45" t="s">
        <v>42</v>
      </c>
      <c r="B6" s="45" t="s">
        <v>42</v>
      </c>
      <c r="C6" s="45">
        <v>1</v>
      </c>
      <c r="D6" s="45">
        <f>C6+1</f>
        <v>2</v>
      </c>
      <c r="E6" s="45">
        <f>D6+1</f>
        <v>3</v>
      </c>
      <c r="F6" s="44"/>
      <c r="G6" s="44"/>
      <c r="H6" s="44"/>
    </row>
    <row r="7" spans="1:7" s="37" customFormat="1" ht="27" customHeight="1">
      <c r="A7" s="46"/>
      <c r="B7" s="46"/>
      <c r="C7" s="47"/>
      <c r="D7" s="47"/>
      <c r="E7" s="47"/>
      <c r="F7" s="44"/>
      <c r="G7" s="44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반반</cp:lastModifiedBy>
  <dcterms:created xsi:type="dcterms:W3CDTF">2021-04-07T08:56:36Z</dcterms:created>
  <dcterms:modified xsi:type="dcterms:W3CDTF">2022-04-06T09:20:56Z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035B07C238D547FCA8570ED511D97184</vt:lpwstr>
  </property>
</Properties>
</file>